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Qualification" sheetId="1" state="visible" r:id="rId3"/>
    <sheet name="Indices" sheetId="2" state="visible" r:id="rId4"/>
    <sheet name="Synthèse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<sst xmlns="http://schemas.openxmlformats.org/spreadsheetml/2006/main" count="66" uniqueCount="53">
  <si>
    <t xml:space="preserve">OUTIL G03 · MON ASSO CULTUELLE</t>
  </si>
  <si>
    <t xml:space="preserve">Grille de qualification du statut du pasteur</t>
  </si>
  <si>
    <t xml:space="preserve">Une ligne par activité du pasteur. Répondez aux questions : l’orientation se calcule automatiquement.</t>
  </si>
  <si>
    <t xml:space="preserve">Légende : cellules jaunes = à remplir ; cellules blanches = calcul automatique ; ligne en gris italique = exemple à effacer.</t>
  </si>
  <si>
    <t xml:space="preserve">Activité</t>
  </si>
  <si>
    <t xml:space="preserve">Heures / semaine</t>
  </si>
  <si>
    <t xml:space="preserve">Pour quelle structure ?</t>
  </si>
  <si>
    <t xml:space="preserve">Nature de l’activité</t>
  </si>
  <si>
    <t xml:space="preserve">Rémunérée ?</t>
  </si>
  <si>
    <t xml:space="preserve">Horaires imposés ?</t>
  </si>
  <si>
    <t xml:space="preserve">Comptes rendus exigés ?</t>
  </si>
  <si>
    <t xml:space="preserve">Sanctions possibles ?</t>
  </si>
  <si>
    <t xml:space="preserve">Autre emploi salarié ?</t>
  </si>
  <si>
    <t xml:space="preserve">Orientation</t>
  </si>
  <si>
    <t xml:space="preserve">Point d’attention</t>
  </si>
  <si>
    <t xml:space="preserve">Prédication, visites, cérémonies (exemple)</t>
  </si>
  <si>
    <t xml:space="preserve">Association cultuelle 1905</t>
  </si>
  <si>
    <t xml:space="preserve">Ministère spirituel</t>
  </si>
  <si>
    <t xml:space="preserve">Oui</t>
  </si>
  <si>
    <t xml:space="preserve">Non</t>
  </si>
  <si>
    <t xml:space="preserve">Total des heures par semaine</t>
  </si>
  <si>
    <t xml:space="preserve">Orientation indicative. Pour son ministère exercé au service d’une association cultuelle, le pasteur ne conclut en principe pas de contrat de travail (Cass. soc., 20 novembre 1986, n° 84-43.643) : le statut s’impose selon la réalité, quel que soit le nom des documents signés.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</si>
  <si>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</si>
  <si>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G03 Grille de qualification du statut du pasteur — version 2026-09 — monassocultuelle.com</t>
  </si>
  <si>
    <t xml:space="preserve">Les indices du lien de subordination</t>
  </si>
  <si>
    <t xml:space="preserve">Cass. soc., 13 novembre 1996, n° 94-13.187 : pouvoir de donner des ordres, d’en contrôler l’exécution et de sanctionner.</t>
  </si>
  <si>
    <t xml:space="preserve">Indice</t>
  </si>
  <si>
    <t xml:space="preserve">Ce qu’il faut regarder</t>
  </si>
  <si>
    <t xml:space="preserve">Horaires imposés</t>
  </si>
  <si>
    <t xml:space="preserve">Le conseil fixe les jours et heures de présence, au-delà des cultes et rendez-vous pastoraux.</t>
  </si>
  <si>
    <t xml:space="preserve">Directives sur le contenu du travail</t>
  </si>
  <si>
    <t xml:space="preserve">Le conseil décide de la manière d’accomplir les tâches, au-delà du cadre spirituel commun.</t>
  </si>
  <si>
    <t xml:space="preserve">Contrôle et comptes rendus</t>
  </si>
  <si>
    <t xml:space="preserve">Le pasteur doit rendre compte de son emploi du temps ou de ses résultats.</t>
  </si>
  <si>
    <t xml:space="preserve">Pouvoir de sanction</t>
  </si>
  <si>
    <t xml:space="preserve">Avertissements, retenues ou fin de mission décidés pour manquement professionnel.</t>
  </si>
  <si>
    <t xml:space="preserve">Travail dans un service organisé</t>
  </si>
  <si>
    <t xml:space="preserve">Le pasteur s’insère dans une organisation dont l’association fixe unilatéralement les conditions.</t>
  </si>
  <si>
    <t xml:space="preserve">Rémunération régulière et fixe</t>
  </si>
  <si>
    <t xml:space="preserve">Indice complémentaire : seul, il ne suffit pas à caractériser un contrat de travail.</t>
  </si>
  <si>
    <t xml:space="preserve">Structure bénéficiaire</t>
  </si>
  <si>
    <t xml:space="preserve">Pour une association cultuelle, le ministère pastoral exclut en principe le contrat de travail (arrêt Dieny, 1913 ; Cass. soc., 20 novembre 1986) ; pour une association 1901, le juge examine les faits (Cass. soc., 20 janvier 2010 et 24 avril 2024).</t>
  </si>
  <si>
    <t xml:space="preserve">Synthèse</t>
  </si>
  <si>
    <t xml:space="preserve">Répartition des heures par orientation.</t>
  </si>
  <si>
    <t xml:space="preserve">Ministre du culte (Cavimac)</t>
  </si>
  <si>
    <t xml:space="preserve">Ministre du culte en principe : indices à analyser</t>
  </si>
  <si>
    <t xml:space="preserve">Ministre du culte possible : analyse à faire</t>
  </si>
  <si>
    <t xml:space="preserve">Salarié (contrat de travail)</t>
  </si>
  <si>
    <t xml:space="preserve">Salarié probable (lien de subordination)</t>
  </si>
  <si>
    <t xml:space="preserve">Salarié ou prestataire : analyse à faire</t>
  </si>
  <si>
    <t xml:space="preserve">Bénévole</t>
  </si>
  <si>
    <t xml:space="preserve">Activités avec un point d’attention</t>
  </si>
  <si>
    <t xml:space="preserve">Plusieurs statuts pour un même pasteur ou un point d’attention ? Faites analyser la situation par un professionnel spécialisé : monassocultuelle.com/besoin-professionnel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</si>
</sst>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DF4E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DF4E1"/>
        </patternFill>
      </fill>
    </dxf>
    <dxf>
      <font>
        <name val="Arial"/>
        <charset val="1"/>
        <family val="0"/>
        <color rgb="FFB91C1C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B91C1C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6" topLeftCell="B7" activePane="bottomRight" state="frozen"/>
      <selection pane="topLeft" activeCell="A1" activeCellId="0" sqref="A1"/>
      <selection pane="topRight" activeCell="B1" activeCellId="0" sqref="B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0"/>
    <col collapsed="false" customWidth="true" hidden="false" outlineLevel="0" max="3" min="3" style="0" width="22"/>
    <col collapsed="false" customWidth="true" hidden="false" outlineLevel="0" max="4" min="4" style="0" width="20"/>
    <col collapsed="false" customWidth="true" hidden="false" outlineLevel="0" max="9" min="5" style="0" width="12"/>
    <col collapsed="false" customWidth="true" hidden="false" outlineLevel="0" max="10" min="10" style="0" width="34"/>
    <col collapsed="false" customWidth="true" hidden="false" outlineLevel="0" max="11" min="11" style="0" width="38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45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  <c r="K6" s="5" t="s">
        <v>14</v>
      </c>
    </row>
    <row r="7" customFormat="false" ht="23.85" hidden="false" customHeight="false" outlineLevel="0" collapsed="false">
      <c r="A7" s="6" t="s">
        <v>15</v>
      </c>
      <c r="B7" s="6" t="n">
        <v>30</v>
      </c>
      <c r="C7" s="6" t="s">
        <v>16</v>
      </c>
      <c r="D7" s="6" t="s">
        <v>17</v>
      </c>
      <c r="E7" s="6" t="s">
        <v>18</v>
      </c>
      <c r="F7" s="6" t="s">
        <v>19</v>
      </c>
      <c r="G7" s="6" t="s">
        <v>19</v>
      </c>
      <c r="H7" s="6" t="s">
        <v>19</v>
      </c>
      <c r="I7" s="6" t="s">
        <v>19</v>
      </c>
      <c r="J7" s="7" t="str">
        <f aca="false">IF(A7="","",IF(E7="Non",IF(COUNTIF(F7:H7,"Oui")&gt;=2,"Salarié probable (lien de subordination)","Bénévole"),IF(AND(C7="Association cultuelle 1905",D7="Ministère spirituel"),IF(COUNTIF(F7:H7,"Oui")&gt;=2,"Ministre du culte en principe : indices à analyser","Ministre du culte (Cavimac)"),IF(COUNTIF(F7:H7,"Oui")&gt;=2,"Salarié (contrat de travail)",IF(D7="Ministère spirituel","Ministre du culte possible : analyse à faire","Salarié ou prestataire : analyse à faire")))))</f>
        <v>Ministre du culte (Cavimac)</v>
      </c>
      <c r="K7" s="8" t="str">
        <f aca="false">IF(A7="","",IF(AND(I7="Oui",LEFT(J7,8)="Ministre"),"Autre activité salariée : exonération totale ou partielle des cotisations Cavimac possible (étude spécialisée)",IF(AND(C7="Association 1901",E7="Oui"),"Association 1901 : risque de requalification (Cass. soc., 24 avril 2024)",IF(E7="Non","Vérifier l’absence d’avantages en nature (logement…)",""))))</f>
        <v/>
      </c>
    </row>
    <row r="8" customFormat="false" ht="15" hidden="false" customHeight="false" outlineLevel="0" collapsed="false">
      <c r="A8" s="9"/>
      <c r="B8" s="9"/>
      <c r="C8" s="9"/>
      <c r="D8" s="9"/>
      <c r="E8" s="9"/>
      <c r="F8" s="9"/>
      <c r="G8" s="9"/>
      <c r="H8" s="9"/>
      <c r="I8" s="9"/>
      <c r="J8" s="7" t="str">
        <f aca="false">IF(A8="","",IF(E8="Non",IF(COUNTIF(F8:H8,"Oui")&gt;=2,"Salarié probable (lien de subordination)","Bénévole"),IF(AND(C8="Association cultuelle 1905",D8="Ministère spirituel"),IF(COUNTIF(F8:H8,"Oui")&gt;=2,"Ministre du culte en principe : indices à analyser","Ministre du culte (Cavimac)"),IF(COUNTIF(F8:H8,"Oui")&gt;=2,"Salarié (contrat de travail)",IF(D8="Ministère spirituel","Ministre du culte possible : analyse à faire","Salarié ou prestataire : analyse à faire")))))</f>
        <v/>
      </c>
      <c r="K8" s="8" t="str">
        <f aca="false">IF(A8="","",IF(AND(I8="Oui",LEFT(J8,8)="Ministre"),"Autre activité salariée : exonération totale ou partielle des cotisations Cavimac possible (étude spécialisée)",IF(AND(C8="Association 1901",E8="Oui"),"Association 1901 : risque de requalification (Cass. soc., 24 avril 2024)",IF(E8="Non","Vérifier l’absence d’avantages en nature (logement…)",""))))</f>
        <v/>
      </c>
    </row>
    <row r="9" customFormat="false" ht="15" hidden="false" customHeight="false" outlineLevel="0" collapsed="false">
      <c r="A9" s="9"/>
      <c r="B9" s="9"/>
      <c r="C9" s="9"/>
      <c r="D9" s="9"/>
      <c r="E9" s="9"/>
      <c r="F9" s="9"/>
      <c r="G9" s="9"/>
      <c r="H9" s="9"/>
      <c r="I9" s="9"/>
      <c r="J9" s="7" t="str">
        <f aca="false">IF(A9="","",IF(E9="Non",IF(COUNTIF(F9:H9,"Oui")&gt;=2,"Salarié probable (lien de subordination)","Bénévole"),IF(AND(C9="Association cultuelle 1905",D9="Ministère spirituel"),IF(COUNTIF(F9:H9,"Oui")&gt;=2,"Ministre du culte en principe : indices à analyser","Ministre du culte (Cavimac)"),IF(COUNTIF(F9:H9,"Oui")&gt;=2,"Salarié (contrat de travail)",IF(D9="Ministère spirituel","Ministre du culte possible : analyse à faire","Salarié ou prestataire : analyse à faire")))))</f>
        <v/>
      </c>
      <c r="K9" s="8" t="str">
        <f aca="false">IF(A9="","",IF(AND(I9="Oui",LEFT(J9,8)="Ministre"),"Autre activité salariée : exonération totale ou partielle des cotisations Cavimac possible (étude spécialisée)",IF(AND(C9="Association 1901",E9="Oui"),"Association 1901 : risque de requalification (Cass. soc., 24 avril 2024)",IF(E9="Non","Vérifier l’absence d’avantages en nature (logement…)",""))))</f>
        <v/>
      </c>
    </row>
    <row r="10" customFormat="false" ht="15" hidden="false" customHeight="false" outlineLevel="0" collapsed="false">
      <c r="A10" s="9"/>
      <c r="B10" s="9"/>
      <c r="C10" s="9"/>
      <c r="D10" s="9"/>
      <c r="E10" s="9"/>
      <c r="F10" s="9"/>
      <c r="G10" s="9"/>
      <c r="H10" s="9"/>
      <c r="I10" s="9"/>
      <c r="J10" s="7" t="str">
        <f aca="false">IF(A10="","",IF(E10="Non",IF(COUNTIF(F10:H10,"Oui")&gt;=2,"Salarié probable (lien de subordination)","Bénévole"),IF(AND(C10="Association cultuelle 1905",D10="Ministère spirituel"),IF(COUNTIF(F10:H10,"Oui")&gt;=2,"Ministre du culte en principe : indices à analyser","Ministre du culte (Cavimac)"),IF(COUNTIF(F10:H10,"Oui")&gt;=2,"Salarié (contrat de travail)",IF(D10="Ministère spirituel","Ministre du culte possible : analyse à faire","Salarié ou prestataire : analyse à faire")))))</f>
        <v/>
      </c>
      <c r="K10" s="8" t="str">
        <f aca="false">IF(A10="","",IF(AND(I10="Oui",LEFT(J10,8)="Ministre"),"Autre activité salariée : exonération totale ou partielle des cotisations Cavimac possible (étude spécialisée)",IF(AND(C10="Association 1901",E10="Oui"),"Association 1901 : risque de requalification (Cass. soc., 24 avril 2024)",IF(E10="Non","Vérifier l’absence d’avantages en nature (logement…)",""))))</f>
        <v/>
      </c>
    </row>
    <row r="11" customFormat="false" ht="15" hidden="false" customHeight="false" outlineLevel="0" collapsed="false">
      <c r="A11" s="9"/>
      <c r="B11" s="9"/>
      <c r="C11" s="9"/>
      <c r="D11" s="9"/>
      <c r="E11" s="9"/>
      <c r="F11" s="9"/>
      <c r="G11" s="9"/>
      <c r="H11" s="9"/>
      <c r="I11" s="9"/>
      <c r="J11" s="7" t="str">
        <f aca="false">IF(A11="","",IF(E11="Non",IF(COUNTIF(F11:H11,"Oui")&gt;=2,"Salarié probable (lien de subordination)","Bénévole"),IF(AND(C11="Association cultuelle 1905",D11="Ministère spirituel"),IF(COUNTIF(F11:H11,"Oui")&gt;=2,"Ministre du culte en principe : indices à analyser","Ministre du culte (Cavimac)"),IF(COUNTIF(F11:H11,"Oui")&gt;=2,"Salarié (contrat de travail)",IF(D11="Ministère spirituel","Ministre du culte possible : analyse à faire","Salarié ou prestataire : analyse à faire")))))</f>
        <v/>
      </c>
      <c r="K11" s="8" t="str">
        <f aca="false">IF(A11="","",IF(AND(I11="Oui",LEFT(J11,8)="Ministre"),"Autre activité salariée : exonération totale ou partielle des cotisations Cavimac possible (étude spécialisée)",IF(AND(C11="Association 1901",E11="Oui"),"Association 1901 : risque de requalification (Cass. soc., 24 avril 2024)",IF(E11="Non","Vérifier l’absence d’avantages en nature (logement…)",""))))</f>
        <v/>
      </c>
    </row>
    <row r="12" customFormat="false" ht="15" hidden="false" customHeight="fals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7" t="str">
        <f aca="false">IF(A12="","",IF(E12="Non",IF(COUNTIF(F12:H12,"Oui")&gt;=2,"Salarié probable (lien de subordination)","Bénévole"),IF(AND(C12="Association cultuelle 1905",D12="Ministère spirituel"),IF(COUNTIF(F12:H12,"Oui")&gt;=2,"Ministre du culte en principe : indices à analyser","Ministre du culte (Cavimac)"),IF(COUNTIF(F12:H12,"Oui")&gt;=2,"Salarié (contrat de travail)",IF(D12="Ministère spirituel","Ministre du culte possible : analyse à faire","Salarié ou prestataire : analyse à faire")))))</f>
        <v/>
      </c>
      <c r="K12" s="8" t="str">
        <f aca="false">IF(A12="","",IF(AND(I12="Oui",LEFT(J12,8)="Ministre"),"Autre activité salariée : exonération totale ou partielle des cotisations Cavimac possible (étude spécialisée)",IF(AND(C12="Association 1901",E12="Oui"),"Association 1901 : risque de requalification (Cass. soc., 24 avril 2024)",IF(E12="Non","Vérifier l’absence d’avantages en nature (logement…)",""))))</f>
        <v/>
      </c>
    </row>
    <row r="13" customFormat="false" ht="15" hidden="false" customHeight="false" outlineLevel="0" collapsed="false">
      <c r="A13" s="9"/>
      <c r="B13" s="9"/>
      <c r="C13" s="9"/>
      <c r="D13" s="9"/>
      <c r="E13" s="9"/>
      <c r="F13" s="9"/>
      <c r="G13" s="9"/>
      <c r="H13" s="9"/>
      <c r="I13" s="9"/>
      <c r="J13" s="7" t="str">
        <f aca="false">IF(A13="","",IF(E13="Non",IF(COUNTIF(F13:H13,"Oui")&gt;=2,"Salarié probable (lien de subordination)","Bénévole"),IF(AND(C13="Association cultuelle 1905",D13="Ministère spirituel"),IF(COUNTIF(F13:H13,"Oui")&gt;=2,"Ministre du culte en principe : indices à analyser","Ministre du culte (Cavimac)"),IF(COUNTIF(F13:H13,"Oui")&gt;=2,"Salarié (contrat de travail)",IF(D13="Ministère spirituel","Ministre du culte possible : analyse à faire","Salarié ou prestataire : analyse à faire")))))</f>
        <v/>
      </c>
      <c r="K13" s="8" t="str">
        <f aca="false">IF(A13="","",IF(AND(I13="Oui",LEFT(J13,8)="Ministre"),"Autre activité salariée : exonération totale ou partielle des cotisations Cavimac possible (étude spécialisée)",IF(AND(C13="Association 1901",E13="Oui"),"Association 1901 : risque de requalification (Cass. soc., 24 avril 2024)",IF(E13="Non","Vérifier l’absence d’avantages en nature (logement…)",""))))</f>
        <v/>
      </c>
    </row>
    <row r="14" customFormat="false" ht="15" hidden="false" customHeight="false" outlineLevel="0" collapsed="false">
      <c r="A14" s="9"/>
      <c r="B14" s="9"/>
      <c r="C14" s="9"/>
      <c r="D14" s="9"/>
      <c r="E14" s="9"/>
      <c r="F14" s="9"/>
      <c r="G14" s="9"/>
      <c r="H14" s="9"/>
      <c r="I14" s="9"/>
      <c r="J14" s="7" t="str">
        <f aca="false">IF(A14="","",IF(E14="Non",IF(COUNTIF(F14:H14,"Oui")&gt;=2,"Salarié probable (lien de subordination)","Bénévole"),IF(AND(C14="Association cultuelle 1905",D14="Ministère spirituel"),IF(COUNTIF(F14:H14,"Oui")&gt;=2,"Ministre du culte en principe : indices à analyser","Ministre du culte (Cavimac)"),IF(COUNTIF(F14:H14,"Oui")&gt;=2,"Salarié (contrat de travail)",IF(D14="Ministère spirituel","Ministre du culte possible : analyse à faire","Salarié ou prestataire : analyse à faire")))))</f>
        <v/>
      </c>
      <c r="K14" s="8" t="str">
        <f aca="false">IF(A14="","",IF(AND(I14="Oui",LEFT(J14,8)="Ministre"),"Autre activité salariée : exonération totale ou partielle des cotisations Cavimac possible (étude spécialisée)",IF(AND(C14="Association 1901",E14="Oui"),"Association 1901 : risque de requalification (Cass. soc., 24 avril 2024)",IF(E14="Non","Vérifier l’absence d’avantages en nature (logement…)",""))))</f>
        <v/>
      </c>
    </row>
    <row r="15" customFormat="false" ht="15" hidden="false" customHeight="false" outlineLevel="0" collapsed="false">
      <c r="A15" s="9"/>
      <c r="B15" s="9"/>
      <c r="C15" s="9"/>
      <c r="D15" s="9"/>
      <c r="E15" s="9"/>
      <c r="F15" s="9"/>
      <c r="G15" s="9"/>
      <c r="H15" s="9"/>
      <c r="I15" s="9"/>
      <c r="J15" s="7" t="str">
        <f aca="false">IF(A15="","",IF(E15="Non",IF(COUNTIF(F15:H15,"Oui")&gt;=2,"Salarié probable (lien de subordination)","Bénévole"),IF(AND(C15="Association cultuelle 1905",D15="Ministère spirituel"),IF(COUNTIF(F15:H15,"Oui")&gt;=2,"Ministre du culte en principe : indices à analyser","Ministre du culte (Cavimac)"),IF(COUNTIF(F15:H15,"Oui")&gt;=2,"Salarié (contrat de travail)",IF(D15="Ministère spirituel","Ministre du culte possible : analyse à faire","Salarié ou prestataire : analyse à faire")))))</f>
        <v/>
      </c>
      <c r="K15" s="8" t="str">
        <f aca="false">IF(A15="","",IF(AND(I15="Oui",LEFT(J15,8)="Ministre"),"Autre activité salariée : exonération totale ou partielle des cotisations Cavimac possible (étude spécialisée)",IF(AND(C15="Association 1901",E15="Oui"),"Association 1901 : risque de requalification (Cass. soc., 24 avril 2024)",IF(E15="Non","Vérifier l’absence d’avantages en nature (logement…)",""))))</f>
        <v/>
      </c>
    </row>
    <row r="16" customFormat="false" ht="15" hidden="false" customHeight="false" outlineLevel="0" collapsed="false">
      <c r="A16" s="9"/>
      <c r="B16" s="9"/>
      <c r="C16" s="9"/>
      <c r="D16" s="9"/>
      <c r="E16" s="9"/>
      <c r="F16" s="9"/>
      <c r="G16" s="9"/>
      <c r="H16" s="9"/>
      <c r="I16" s="9"/>
      <c r="J16" s="7" t="str">
        <f aca="false">IF(A16="","",IF(E16="Non",IF(COUNTIF(F16:H16,"Oui")&gt;=2,"Salarié probable (lien de subordination)","Bénévole"),IF(AND(C16="Association cultuelle 1905",D16="Ministère spirituel"),IF(COUNTIF(F16:H16,"Oui")&gt;=2,"Ministre du culte en principe : indices à analyser","Ministre du culte (Cavimac)"),IF(COUNTIF(F16:H16,"Oui")&gt;=2,"Salarié (contrat de travail)",IF(D16="Ministère spirituel","Ministre du culte possible : analyse à faire","Salarié ou prestataire : analyse à faire")))))</f>
        <v/>
      </c>
      <c r="K16" s="8" t="str">
        <f aca="false">IF(A16="","",IF(AND(I16="Oui",LEFT(J16,8)="Ministre"),"Autre activité salariée : exonération totale ou partielle des cotisations Cavimac possible (étude spécialisée)",IF(AND(C16="Association 1901",E16="Oui"),"Association 1901 : risque de requalification (Cass. soc., 24 avril 2024)",IF(E16="Non","Vérifier l’absence d’avantages en nature (logement…)",""))))</f>
        <v/>
      </c>
    </row>
    <row r="17" customFormat="false" ht="15" hidden="false" customHeight="false" outlineLevel="0" collapsed="false">
      <c r="A17" s="9"/>
      <c r="B17" s="9"/>
      <c r="C17" s="9"/>
      <c r="D17" s="9"/>
      <c r="E17" s="9"/>
      <c r="F17" s="9"/>
      <c r="G17" s="9"/>
      <c r="H17" s="9"/>
      <c r="I17" s="9"/>
      <c r="J17" s="7" t="str">
        <f aca="false">IF(A17="","",IF(E17="Non",IF(COUNTIF(F17:H17,"Oui")&gt;=2,"Salarié probable (lien de subordination)","Bénévole"),IF(AND(C17="Association cultuelle 1905",D17="Ministère spirituel"),IF(COUNTIF(F17:H17,"Oui")&gt;=2,"Ministre du culte en principe : indices à analyser","Ministre du culte (Cavimac)"),IF(COUNTIF(F17:H17,"Oui")&gt;=2,"Salarié (contrat de travail)",IF(D17="Ministère spirituel","Ministre du culte possible : analyse à faire","Salarié ou prestataire : analyse à faire")))))</f>
        <v/>
      </c>
      <c r="K17" s="8" t="str">
        <f aca="false">IF(A17="","",IF(AND(I17="Oui",LEFT(J17,8)="Ministre"),"Autre activité salariée : exonération totale ou partielle des cotisations Cavimac possible (étude spécialisée)",IF(AND(C17="Association 1901",E17="Oui"),"Association 1901 : risque de requalification (Cass. soc., 24 avril 2024)",IF(E17="Non","Vérifier l’absence d’avantages en nature (logement…)",""))))</f>
        <v/>
      </c>
    </row>
    <row r="18" customFormat="false" ht="15" hidden="false" customHeight="false" outlineLevel="0" collapsed="false">
      <c r="A18" s="9"/>
      <c r="B18" s="9"/>
      <c r="C18" s="9"/>
      <c r="D18" s="9"/>
      <c r="E18" s="9"/>
      <c r="F18" s="9"/>
      <c r="G18" s="9"/>
      <c r="H18" s="9"/>
      <c r="I18" s="9"/>
      <c r="J18" s="7" t="str">
        <f aca="false">IF(A18="","",IF(E18="Non",IF(COUNTIF(F18:H18,"Oui")&gt;=2,"Salarié probable (lien de subordination)","Bénévole"),IF(AND(C18="Association cultuelle 1905",D18="Ministère spirituel"),IF(COUNTIF(F18:H18,"Oui")&gt;=2,"Ministre du culte en principe : indices à analyser","Ministre du culte (Cavimac)"),IF(COUNTIF(F18:H18,"Oui")&gt;=2,"Salarié (contrat de travail)",IF(D18="Ministère spirituel","Ministre du culte possible : analyse à faire","Salarié ou prestataire : analyse à faire")))))</f>
        <v/>
      </c>
      <c r="K18" s="8" t="str">
        <f aca="false">IF(A18="","",IF(AND(I18="Oui",LEFT(J18,8)="Ministre"),"Autre activité salariée : exonération totale ou partielle des cotisations Cavimac possible (étude spécialisée)",IF(AND(C18="Association 1901",E18="Oui"),"Association 1901 : risque de requalification (Cass. soc., 24 avril 2024)",IF(E18="Non","Vérifier l’absence d’avantages en nature (logement…)",""))))</f>
        <v/>
      </c>
    </row>
    <row r="19" customFormat="false" ht="15" hidden="false" customHeight="false" outlineLevel="0" collapsed="false">
      <c r="A19" s="9"/>
      <c r="B19" s="9"/>
      <c r="C19" s="9"/>
      <c r="D19" s="9"/>
      <c r="E19" s="9"/>
      <c r="F19" s="9"/>
      <c r="G19" s="9"/>
      <c r="H19" s="9"/>
      <c r="I19" s="9"/>
      <c r="J19" s="7" t="str">
        <f aca="false">IF(A19="","",IF(E19="Non",IF(COUNTIF(F19:H19,"Oui")&gt;=2,"Salarié probable (lien de subordination)","Bénévole"),IF(AND(C19="Association cultuelle 1905",D19="Ministère spirituel"),IF(COUNTIF(F19:H19,"Oui")&gt;=2,"Ministre du culte en principe : indices à analyser","Ministre du culte (Cavimac)"),IF(COUNTIF(F19:H19,"Oui")&gt;=2,"Salarié (contrat de travail)",IF(D19="Ministère spirituel","Ministre du culte possible : analyse à faire","Salarié ou prestataire : analyse à faire")))))</f>
        <v/>
      </c>
      <c r="K19" s="8" t="str">
        <f aca="false">IF(A19="","",IF(AND(I19="Oui",LEFT(J19,8)="Ministre"),"Autre activité salariée : exonération totale ou partielle des cotisations Cavimac possible (étude spécialisée)",IF(AND(C19="Association 1901",E19="Oui"),"Association 1901 : risque de requalification (Cass. soc., 24 avril 2024)",IF(E19="Non","Vérifier l’absence d’avantages en nature (logement…)",""))))</f>
        <v/>
      </c>
    </row>
    <row r="20" customFormat="false" ht="15" hidden="false" customHeight="false" outlineLevel="0" collapsed="false">
      <c r="A20" s="9"/>
      <c r="B20" s="9"/>
      <c r="C20" s="9"/>
      <c r="D20" s="9"/>
      <c r="E20" s="9"/>
      <c r="F20" s="9"/>
      <c r="G20" s="9"/>
      <c r="H20" s="9"/>
      <c r="I20" s="9"/>
      <c r="J20" s="7" t="str">
        <f aca="false">IF(A20="","",IF(E20="Non",IF(COUNTIF(F20:H20,"Oui")&gt;=2,"Salarié probable (lien de subordination)","Bénévole"),IF(AND(C20="Association cultuelle 1905",D20="Ministère spirituel"),IF(COUNTIF(F20:H20,"Oui")&gt;=2,"Ministre du culte en principe : indices à analyser","Ministre du culte (Cavimac)"),IF(COUNTIF(F20:H20,"Oui")&gt;=2,"Salarié (contrat de travail)",IF(D20="Ministère spirituel","Ministre du culte possible : analyse à faire","Salarié ou prestataire : analyse à faire")))))</f>
        <v/>
      </c>
      <c r="K20" s="8" t="str">
        <f aca="false">IF(A20="","",IF(AND(I20="Oui",LEFT(J20,8)="Ministre"),"Autre activité salariée : exonération totale ou partielle des cotisations Cavimac possible (étude spécialisée)",IF(AND(C20="Association 1901",E20="Oui"),"Association 1901 : risque de requalification (Cass. soc., 24 avril 2024)",IF(E20="Non","Vérifier l’absence d’avantages en nature (logement…)",""))))</f>
        <v/>
      </c>
    </row>
    <row r="21" customFormat="false" ht="15" hidden="false" customHeight="fals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7" t="str">
        <f aca="false">IF(A21="","",IF(E21="Non",IF(COUNTIF(F21:H21,"Oui")&gt;=2,"Salarié probable (lien de subordination)","Bénévole"),IF(AND(C21="Association cultuelle 1905",D21="Ministère spirituel"),IF(COUNTIF(F21:H21,"Oui")&gt;=2,"Ministre du culte en principe : indices à analyser","Ministre du culte (Cavimac)"),IF(COUNTIF(F21:H21,"Oui")&gt;=2,"Salarié (contrat de travail)",IF(D21="Ministère spirituel","Ministre du culte possible : analyse à faire","Salarié ou prestataire : analyse à faire")))))</f>
        <v/>
      </c>
      <c r="K21" s="8" t="str">
        <f aca="false">IF(A21="","",IF(AND(I21="Oui",LEFT(J21,8)="Ministre"),"Autre activité salariée : exonération totale ou partielle des cotisations Cavimac possible (étude spécialisée)",IF(AND(C21="Association 1901",E21="Oui"),"Association 1901 : risque de requalification (Cass. soc., 24 avril 2024)",IF(E21="Non","Vérifier l’absence d’avantages en nature (logement…)",""))))</f>
        <v/>
      </c>
    </row>
    <row r="23" customFormat="false" ht="26.85" hidden="false" customHeight="false" outlineLevel="0" collapsed="false">
      <c r="A23" s="10" t="s">
        <v>20</v>
      </c>
      <c r="B23" s="10" t="n">
        <f aca="false">SUM(B7:B21)</f>
        <v>30</v>
      </c>
    </row>
    <row r="24" customFormat="false" ht="15" hidden="false" customHeight="false" outlineLevel="0" collapsed="false">
      <c r="A24" s="4" t="s">
        <v>21</v>
      </c>
    </row>
    <row r="26" customFormat="false" ht="15" hidden="false" customHeight="false" outlineLevel="0" collapsed="false">
      <c r="A26" s="11" t="s">
        <v>22</v>
      </c>
    </row>
    <row r="27" customFormat="false" ht="15" hidden="false" customHeight="false" outlineLevel="0" collapsed="false">
      <c r="A27" s="12" t="s">
        <v>23</v>
      </c>
    </row>
  </sheetData>
  <conditionalFormatting sqref="J7:J21">
    <cfRule type="expression" priority="2" aboveAverage="0" equalAverage="0" bottom="0" percent="0" rank="0" text="" dxfId="0">
      <formula>LEFT(J7,7)="Salarié"</formula>
    </cfRule>
  </conditionalFormatting>
  <conditionalFormatting sqref="K7:K21">
    <cfRule type="expression" priority="3" aboveAverage="0" equalAverage="0" bottom="0" percent="0" rank="0" text="" dxfId="1">
      <formula>LEN(K7)&gt;0</formula>
    </cfRule>
  </conditionalFormatting>
  <dataValidations count="3">
    <dataValidation allowBlank="true" errorStyle="stop" operator="between" showDropDown="false" showErrorMessage="false" showInputMessage="false" sqref="C7:C21" type="list">
      <formula1>"Association cultuelle 1905,Association 1901,Union d’églises,Autre"</formula1>
      <formula2>0</formula2>
    </dataValidation>
    <dataValidation allowBlank="true" errorStyle="stop" operator="between" showDropDown="false" showErrorMessage="false" showInputMessage="false" sqref="D7:D21" type="list">
      <formula1>"Ministère spirituel,Administratif,Social ou éducatif,Entretien,Autre"</formula1>
      <formula2>0</formula2>
    </dataValidation>
    <dataValidation allowBlank="true" errorStyle="stop" operator="between" showDropDown="false" showErrorMessage="false" showInputMessage="false" sqref="E7:I21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G03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2" min="2" style="0" width="5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24</v>
      </c>
    </row>
    <row r="3" customFormat="false" ht="15" hidden="false" customHeight="false" outlineLevel="0" collapsed="false">
      <c r="A3" s="3" t="s">
        <v>25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26</v>
      </c>
      <c r="B6" s="5" t="s">
        <v>27</v>
      </c>
    </row>
    <row r="7" customFormat="false" ht="23.85" hidden="false" customHeight="false" outlineLevel="0" collapsed="false">
      <c r="A7" s="10" t="s">
        <v>28</v>
      </c>
      <c r="B7" s="8" t="s">
        <v>29</v>
      </c>
    </row>
    <row r="8" customFormat="false" ht="23.85" hidden="false" customHeight="false" outlineLevel="0" collapsed="false">
      <c r="A8" s="10" t="s">
        <v>30</v>
      </c>
      <c r="B8" s="8" t="s">
        <v>31</v>
      </c>
    </row>
    <row r="9" customFormat="false" ht="23.85" hidden="false" customHeight="false" outlineLevel="0" collapsed="false">
      <c r="A9" s="10" t="s">
        <v>32</v>
      </c>
      <c r="B9" s="8" t="s">
        <v>33</v>
      </c>
    </row>
    <row r="10" customFormat="false" ht="23.85" hidden="false" customHeight="false" outlineLevel="0" collapsed="false">
      <c r="A10" s="10" t="s">
        <v>34</v>
      </c>
      <c r="B10" s="8" t="s">
        <v>35</v>
      </c>
    </row>
    <row r="11" customFormat="false" ht="23.85" hidden="false" customHeight="false" outlineLevel="0" collapsed="false">
      <c r="A11" s="10" t="s">
        <v>36</v>
      </c>
      <c r="B11" s="8" t="s">
        <v>37</v>
      </c>
    </row>
    <row r="12" customFormat="false" ht="23.85" hidden="false" customHeight="false" outlineLevel="0" collapsed="false">
      <c r="A12" s="10" t="s">
        <v>38</v>
      </c>
      <c r="B12" s="8" t="s">
        <v>39</v>
      </c>
    </row>
    <row r="13" customFormat="false" ht="46.25" hidden="false" customHeight="false" outlineLevel="0" collapsed="false">
      <c r="A13" s="10" t="s">
        <v>40</v>
      </c>
      <c r="B13" s="8" t="s">
        <v>41</v>
      </c>
    </row>
    <row r="16" customFormat="false" ht="15" hidden="false" customHeight="false" outlineLevel="0" collapsed="false">
      <c r="A16" s="11" t="s">
        <v>22</v>
      </c>
    </row>
    <row r="17" customFormat="false" ht="15" hidden="false" customHeight="false" outlineLevel="0" collapsed="false">
      <c r="A17" s="12" t="s">
        <v>23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G03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18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42</v>
      </c>
    </row>
    <row r="3" customFormat="false" ht="15" hidden="false" customHeight="false" outlineLevel="0" collapsed="false">
      <c r="A3" s="3" t="s">
        <v>43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13</v>
      </c>
      <c r="B6" s="5" t="s">
        <v>5</v>
      </c>
    </row>
    <row r="7" customFormat="false" ht="15" hidden="false" customHeight="false" outlineLevel="0" collapsed="false">
      <c r="A7" s="8" t="s">
        <v>44</v>
      </c>
      <c r="B7" s="8" t="n">
        <f aca="false">SUMIF(Qualification!J7:J21,A7,Qualification!B7:B21)</f>
        <v>30</v>
      </c>
    </row>
    <row r="8" customFormat="false" ht="15" hidden="false" customHeight="false" outlineLevel="0" collapsed="false">
      <c r="A8" s="8" t="s">
        <v>45</v>
      </c>
      <c r="B8" s="8" t="n">
        <f aca="false">SUMIF(Qualification!J7:J21,A8,Qualification!B7:B21)</f>
        <v>0</v>
      </c>
    </row>
    <row r="9" customFormat="false" ht="15" hidden="false" customHeight="false" outlineLevel="0" collapsed="false">
      <c r="A9" s="8" t="s">
        <v>46</v>
      </c>
      <c r="B9" s="8" t="n">
        <f aca="false">SUMIF(Qualification!J7:J21,A9,Qualification!B7:B21)</f>
        <v>0</v>
      </c>
    </row>
    <row r="10" customFormat="false" ht="15" hidden="false" customHeight="false" outlineLevel="0" collapsed="false">
      <c r="A10" s="8" t="s">
        <v>47</v>
      </c>
      <c r="B10" s="8" t="n">
        <f aca="false">SUMIF(Qualification!J7:J21,A10,Qualification!B7:B21)</f>
        <v>0</v>
      </c>
    </row>
    <row r="11" customFormat="false" ht="15" hidden="false" customHeight="false" outlineLevel="0" collapsed="false">
      <c r="A11" s="8" t="s">
        <v>48</v>
      </c>
      <c r="B11" s="8" t="n">
        <f aca="false">SUMIF(Qualification!J7:J21,A11,Qualification!B7:B21)</f>
        <v>0</v>
      </c>
    </row>
    <row r="12" customFormat="false" ht="15" hidden="false" customHeight="false" outlineLevel="0" collapsed="false">
      <c r="A12" s="8" t="s">
        <v>49</v>
      </c>
      <c r="B12" s="8" t="n">
        <f aca="false">SUMIF(Qualification!J7:J21,A12,Qualification!B7:B21)</f>
        <v>0</v>
      </c>
    </row>
    <row r="13" customFormat="false" ht="15" hidden="false" customHeight="false" outlineLevel="0" collapsed="false">
      <c r="A13" s="8" t="s">
        <v>50</v>
      </c>
      <c r="B13" s="8" t="n">
        <f aca="false">SUMIF(Qualification!J7:J21,A13,Qualification!B7:B21)</f>
        <v>0</v>
      </c>
    </row>
    <row r="14" customFormat="false" ht="15" hidden="false" customHeight="false" outlineLevel="0" collapsed="false">
      <c r="A14" s="10" t="s">
        <v>51</v>
      </c>
      <c r="B14" s="10" t="n">
        <f aca="false">COUNTIF(Qualification!K7:K21,"?*")</f>
        <v>0</v>
      </c>
    </row>
    <row r="16" customFormat="false" ht="15" hidden="false" customHeight="false" outlineLevel="0" collapsed="false">
      <c r="A16" s="4" t="s">
        <v>52</v>
      </c>
    </row>
    <row r="18" customFormat="false" ht="15" hidden="false" customHeight="false" outlineLevel="0" collapsed="false">
      <c r="A18" s="11" t="s">
        <v>22</v>
      </c>
    </row>
    <row r="19" customFormat="false" ht="15" hidden="false" customHeight="false" outlineLevel="0" collapsed="false">
      <c r="A19" s="12" t="s">
        <v>23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G03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2026-09-25T14:04:49Z</dcterms:created>
  <dc:creator>openpyxl</dc:creator>
  <dc:description/>
  <dc:language>en-US</dc:language>
  <cp:lastModifiedBy/>
  <dcterms:modified xsi:type="dcterms:W3CDTF">2026-09-25T14:04:49Z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