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gistre" sheetId="1" state="visible" r:id="rId3"/>
    <sheet name="Obligations" sheetId="2" state="visible" r:id="rId4"/>
    <sheet name="Commissaire aux compte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<sst xmlns="http://schemas.openxmlformats.org/spreadsheetml/2006/main" count="88" uniqueCount="78">
  <si>
    <t xml:space="preserve">OUTIL B18 · MON ASSO CULTUELLE</t>
  </si>
  <si>
    <t xml:space="preserve">Registre de l’association de droit local</t>
  </si>
  <si>
    <t xml:space="preserve">Suivi des inscriptions au registre des associations du tribunal judiciaire (Bas-Rhin, Haut-Rhin, Moselle).</t>
  </si>
  <si>
    <t xml:space="preserve">Légende : cellules jaunes = à remplir ; cellules blanches = calcul automatique ; ligne en gris italique = exemple à effacer.</t>
  </si>
  <si>
    <t xml:space="preserve">Date de décision</t>
  </si>
  <si>
    <t xml:space="preserve">Nature</t>
  </si>
  <si>
    <t xml:space="preserve">Objet de la modification</t>
  </si>
  <si>
    <t xml:space="preserve">Date de dépôt au tribunal</t>
  </si>
  <si>
    <t xml:space="preserve">Date d’inscription</t>
  </si>
  <si>
    <t xml:space="preserve">Délai (jours)</t>
  </si>
  <si>
    <t xml:space="preserve">Référence / commentaire</t>
  </si>
  <si>
    <t xml:space="preserve">Modification des statuts</t>
  </si>
  <si>
    <t xml:space="preserve">Ajout de l’objet cultuel exprès (loi du 24 août 2021)</t>
  </si>
  <si>
    <t xml:space="preserve">Volume …, n° …</t>
  </si>
  <si>
    <t xml:space="preserve">Rappel : une modification des statuts ou de la direction n’est opposable qu’à compter de son inscription au registre. Conservez le procès-verbal, les statuts signés et la liste des membres de la direction.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</si>
  <si>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</si>
  <si>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B18 Registre de l’association de droit local — version 2026-09 — monassocultuelle.com</t>
  </si>
  <si>
    <t xml:space="preserve">Calendrier des obligations</t>
  </si>
  <si>
    <t xml:space="preserve">Code civil local, art. 79-V à 79-XII ; décret n° 2022-1623 du 22 décembre 2022. Exercice à renseigner.</t>
  </si>
  <si>
    <t xml:space="preserve">Date de clôture de l’exercice</t>
  </si>
  <si>
    <t xml:space="preserve">N°</t>
  </si>
  <si>
    <t xml:space="preserve">Obligation</t>
  </si>
  <si>
    <t xml:space="preserve">Échéance indicative</t>
  </si>
  <si>
    <t xml:space="preserve">Date</t>
  </si>
  <si>
    <t xml:space="preserve">Fait ?</t>
  </si>
  <si>
    <t xml:space="preserve">Commentaire</t>
  </si>
  <si>
    <t xml:space="preserve">Objet cultuel mentionné expressément dans les statuts</t>
  </si>
  <si>
    <t xml:space="preserve">Une fois, puis à chaque modification</t>
  </si>
  <si>
    <t xml:space="preserve">Oui</t>
  </si>
  <si>
    <t xml:space="preserve">Liste des lieux de culte transmise au préfet</t>
  </si>
  <si>
    <t xml:space="preserve">Trois mois après toute modification</t>
  </si>
  <si>
    <t xml:space="preserve">Comptes annuels : bilan, compte de résultat, annexe</t>
  </si>
  <si>
    <t xml:space="preserve">Après la clôture</t>
  </si>
  <si>
    <t xml:space="preserve">État séparé des ressources venant de l’étranger</t>
  </si>
  <si>
    <t xml:space="preserve">Avec les comptes</t>
  </si>
  <si>
    <t xml:space="preserve">Assemblée générale : approbation de la gestion et des comptes</t>
  </si>
  <si>
    <t xml:space="preserve">Au moins une fois par an</t>
  </si>
  <si>
    <t xml:space="preserve">Déclaration des financements étrangers (au-delà de 15 300 € ; libéralités dès 1 €)</t>
  </si>
  <si>
    <t xml:space="preserve">Selon le décret, par téléservice</t>
  </si>
  <si>
    <t xml:space="preserve">Budget prévisionnel de l’exercice en cours</t>
  </si>
  <si>
    <t xml:space="preserve">Début d’exercice</t>
  </si>
  <si>
    <t xml:space="preserve">Déclaration annuelle des reçus fiscaux délivrés (CGI, art. 222 bis)</t>
  </si>
  <si>
    <t xml:space="preserve">Avec la déclaration de résultats</t>
  </si>
  <si>
    <t xml:space="preserve">Contrat d’engagement républicain (si subvention demandée)</t>
  </si>
  <si>
    <t xml:space="preserve">À chaque demande</t>
  </si>
  <si>
    <t xml:space="preserve">Mise à jour du registre du tribunal (direction, statuts)</t>
  </si>
  <si>
    <t xml:space="preserve">Après chaque changement</t>
  </si>
  <si>
    <t xml:space="preserve">Obligations non remplies</t>
  </si>
  <si>
    <t xml:space="preserve">Les dates calculées (clôture + 120 ou 180 jours) sont des repères de bonne gestion, à adapter à vos statuts.</t>
  </si>
  <si>
    <t xml:space="preserve">Faut-il un commissaire aux comptes ?</t>
  </si>
  <si>
    <t xml:space="preserve">Seuils applicables aux associations inscrites à objet cultuel (préfecture de la Moselle, d’après le décret n° 2022-1623).</t>
  </si>
  <si>
    <t xml:space="preserve">Donnée</t>
  </si>
  <si>
    <t xml:space="preserve">Valeur</t>
  </si>
  <si>
    <t xml:space="preserve">Objet de l’association (Exclusivement cultuel / Mixte)</t>
  </si>
  <si>
    <t xml:space="preserve">Mixte</t>
  </si>
  <si>
    <t xml:space="preserve">Subventions publiques reçues dans l’exercice (€)</t>
  </si>
  <si>
    <t xml:space="preserve">Budget annuel de l’association (€)</t>
  </si>
  <si>
    <t xml:space="preserve">L’association délivre-t-elle des reçus fiscaux ? (Oui / Non)</t>
  </si>
  <si>
    <t xml:space="preserve">Montant des dons ouvrant droit à reçu fiscal (€)</t>
  </si>
  <si>
    <t xml:space="preserve">Ressources étrangères soumises à déclaration reçues ? (Oui / Non)</t>
  </si>
  <si>
    <t xml:space="preserve">Non</t>
  </si>
  <si>
    <t xml:space="preserve">Dons collectés par appel public à la générosité pour le culte (€)</t>
  </si>
  <si>
    <t xml:space="preserve">Critère</t>
  </si>
  <si>
    <t xml:space="preserve">Déclenche ?</t>
  </si>
  <si>
    <t xml:space="preserve">Texte</t>
  </si>
  <si>
    <t xml:space="preserve">Délivrance de reçus fiscaux (objet non exclusif seulement)</t>
  </si>
  <si>
    <t xml:space="preserve">Code civil local, art. 79-X, 1° ; décret n° 2022-1623, art. 5</t>
  </si>
  <si>
    <t xml:space="preserve">Subventions publiques supérieures à 23 000 €</t>
  </si>
  <si>
    <t xml:space="preserve">Art. 79-X, 2° ; décret n° 2022-1623, art. 5</t>
  </si>
  <si>
    <t xml:space="preserve">Budget annuel supérieur à 100 000 € (objet non exclusif seulement)</t>
  </si>
  <si>
    <t xml:space="preserve">Art. 79-X, 3° ; décret n° 2022-1623, art. 5</t>
  </si>
  <si>
    <t xml:space="preserve">Ressources étrangères soumises à déclaration</t>
  </si>
  <si>
    <t xml:space="preserve">Art. 79-X</t>
  </si>
  <si>
    <t xml:space="preserve">Dons ouvrant droit à reçu fiscal supérieurs à 153 000 €</t>
  </si>
  <si>
    <t xml:space="preserve">Loi n° 87-571, art. 4-1</t>
  </si>
  <si>
    <t xml:space="preserve">Résultat</t>
  </si>
  <si>
    <t xml:space="preserve">Compte d’emploi des ressources (objet non exclusivement cultuel, plus de 50 000 € collectés)</t>
  </si>
  <si>
    <t xml:space="preserve">Depuis le décret n° 2022-1623, les critères « reçus fiscaux » et « budget » ne s’appliquent pas à l’association à objet exclusivement cultuel. Un seul critère suffit. Pour vérifier votre droit à délivrer des reçus fiscaux, un professionnel spécialisé peut vous accompagner.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</si>
</sst>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General"/>
    <numFmt numFmtId="167" formatCode="#,##0&quot; €&quot;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1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82B5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DF4E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DE2E1"/>
        </patternFill>
      </fill>
    </dxf>
    <dxf>
      <font>
        <name val="Arial"/>
        <charset val="1"/>
        <family val="0"/>
        <b val="1"/>
      </font>
      <fill>
        <patternFill>
          <bgColor rgb="FFFDF4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0"/>
    <col collapsed="false" customWidth="true" hidden="false" outlineLevel="0" max="3" min="3" style="0" width="38"/>
    <col collapsed="false" customWidth="true" hidden="false" outlineLevel="0" max="5" min="4" style="0" width="16"/>
    <col collapsed="false" customWidth="true" hidden="false" outlineLevel="0" max="6" min="6" style="0" width="18"/>
    <col collapsed="false" customWidth="true" hidden="false" outlineLevel="0" max="7" min="7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</row>
    <row r="7" customFormat="false" ht="23.85" hidden="false" customHeight="false" outlineLevel="0" collapsed="false">
      <c r="A7" s="6" t="n">
        <v>46152</v>
      </c>
      <c r="B7" s="7" t="s">
        <v>11</v>
      </c>
      <c r="C7" s="7" t="s">
        <v>12</v>
      </c>
      <c r="D7" s="6" t="n">
        <v>46162</v>
      </c>
      <c r="E7" s="6" t="n">
        <v>46188</v>
      </c>
      <c r="F7" s="8" t="n">
        <f aca="false">IF(OR(D7="",E7=""),"",E7-D7)</f>
        <v>26</v>
      </c>
      <c r="G7" s="7" t="s">
        <v>13</v>
      </c>
    </row>
    <row r="8" customFormat="false" ht="15" hidden="false" customHeight="false" outlineLevel="0" collapsed="false">
      <c r="A8" s="9"/>
      <c r="B8" s="10"/>
      <c r="C8" s="10"/>
      <c r="D8" s="9"/>
      <c r="E8" s="9"/>
      <c r="F8" s="8" t="str">
        <f aca="false">IF(OR(D8="",E8=""),"",E8-D8)</f>
        <v/>
      </c>
      <c r="G8" s="10"/>
    </row>
    <row r="9" customFormat="false" ht="15" hidden="false" customHeight="false" outlineLevel="0" collapsed="false">
      <c r="A9" s="9"/>
      <c r="B9" s="10"/>
      <c r="C9" s="10"/>
      <c r="D9" s="9"/>
      <c r="E9" s="9"/>
      <c r="F9" s="8" t="str">
        <f aca="false">IF(OR(D9="",E9=""),"",E9-D9)</f>
        <v/>
      </c>
      <c r="G9" s="10"/>
    </row>
    <row r="10" customFormat="false" ht="15" hidden="false" customHeight="false" outlineLevel="0" collapsed="false">
      <c r="A10" s="9"/>
      <c r="B10" s="10"/>
      <c r="C10" s="10"/>
      <c r="D10" s="9"/>
      <c r="E10" s="9"/>
      <c r="F10" s="8" t="str">
        <f aca="false">IF(OR(D10="",E10=""),"",E10-D10)</f>
        <v/>
      </c>
      <c r="G10" s="10"/>
    </row>
    <row r="11" customFormat="false" ht="15" hidden="false" customHeight="false" outlineLevel="0" collapsed="false">
      <c r="A11" s="9"/>
      <c r="B11" s="10"/>
      <c r="C11" s="10"/>
      <c r="D11" s="9"/>
      <c r="E11" s="9"/>
      <c r="F11" s="8" t="str">
        <f aca="false">IF(OR(D11="",E11=""),"",E11-D11)</f>
        <v/>
      </c>
      <c r="G11" s="10"/>
    </row>
    <row r="12" customFormat="false" ht="15" hidden="false" customHeight="false" outlineLevel="0" collapsed="false">
      <c r="A12" s="9"/>
      <c r="B12" s="10"/>
      <c r="C12" s="10"/>
      <c r="D12" s="9"/>
      <c r="E12" s="9"/>
      <c r="F12" s="8" t="str">
        <f aca="false">IF(OR(D12="",E12=""),"",E12-D12)</f>
        <v/>
      </c>
      <c r="G12" s="10"/>
    </row>
    <row r="13" customFormat="false" ht="15" hidden="false" customHeight="false" outlineLevel="0" collapsed="false">
      <c r="A13" s="9"/>
      <c r="B13" s="10"/>
      <c r="C13" s="10"/>
      <c r="D13" s="9"/>
      <c r="E13" s="9"/>
      <c r="F13" s="8" t="str">
        <f aca="false">IF(OR(D13="",E13=""),"",E13-D13)</f>
        <v/>
      </c>
      <c r="G13" s="10"/>
    </row>
    <row r="14" customFormat="false" ht="15" hidden="false" customHeight="false" outlineLevel="0" collapsed="false">
      <c r="A14" s="9"/>
      <c r="B14" s="10"/>
      <c r="C14" s="10"/>
      <c r="D14" s="9"/>
      <c r="E14" s="9"/>
      <c r="F14" s="8" t="str">
        <f aca="false">IF(OR(D14="",E14=""),"",E14-D14)</f>
        <v/>
      </c>
      <c r="G14" s="10"/>
    </row>
    <row r="15" customFormat="false" ht="15" hidden="false" customHeight="false" outlineLevel="0" collapsed="false">
      <c r="A15" s="9"/>
      <c r="B15" s="10"/>
      <c r="C15" s="10"/>
      <c r="D15" s="9"/>
      <c r="E15" s="9"/>
      <c r="F15" s="8" t="str">
        <f aca="false">IF(OR(D15="",E15=""),"",E15-D15)</f>
        <v/>
      </c>
      <c r="G15" s="10"/>
    </row>
    <row r="16" customFormat="false" ht="15" hidden="false" customHeight="false" outlineLevel="0" collapsed="false">
      <c r="A16" s="9"/>
      <c r="B16" s="10"/>
      <c r="C16" s="10"/>
      <c r="D16" s="9"/>
      <c r="E16" s="9"/>
      <c r="F16" s="8" t="str">
        <f aca="false">IF(OR(D16="",E16=""),"",E16-D16)</f>
        <v/>
      </c>
      <c r="G16" s="10"/>
    </row>
    <row r="17" customFormat="false" ht="15" hidden="false" customHeight="false" outlineLevel="0" collapsed="false">
      <c r="A17" s="9"/>
      <c r="B17" s="10"/>
      <c r="C17" s="10"/>
      <c r="D17" s="9"/>
      <c r="E17" s="9"/>
      <c r="F17" s="8" t="str">
        <f aca="false">IF(OR(D17="",E17=""),"",E17-D17)</f>
        <v/>
      </c>
      <c r="G17" s="10"/>
    </row>
    <row r="18" customFormat="false" ht="15" hidden="false" customHeight="false" outlineLevel="0" collapsed="false">
      <c r="A18" s="9"/>
      <c r="B18" s="10"/>
      <c r="C18" s="10"/>
      <c r="D18" s="9"/>
      <c r="E18" s="9"/>
      <c r="F18" s="8" t="str">
        <f aca="false">IF(OR(D18="",E18=""),"",E18-D18)</f>
        <v/>
      </c>
      <c r="G18" s="10"/>
    </row>
    <row r="19" customFormat="false" ht="15" hidden="false" customHeight="false" outlineLevel="0" collapsed="false">
      <c r="A19" s="9"/>
      <c r="B19" s="10"/>
      <c r="C19" s="10"/>
      <c r="D19" s="9"/>
      <c r="E19" s="9"/>
      <c r="F19" s="8" t="str">
        <f aca="false">IF(OR(D19="",E19=""),"",E19-D19)</f>
        <v/>
      </c>
      <c r="G19" s="10"/>
    </row>
    <row r="20" customFormat="false" ht="15" hidden="false" customHeight="false" outlineLevel="0" collapsed="false">
      <c r="A20" s="9"/>
      <c r="B20" s="10"/>
      <c r="C20" s="10"/>
      <c r="D20" s="9"/>
      <c r="E20" s="9"/>
      <c r="F20" s="8" t="str">
        <f aca="false">IF(OR(D20="",E20=""),"",E20-D20)</f>
        <v/>
      </c>
      <c r="G20" s="10"/>
    </row>
    <row r="21" customFormat="false" ht="15" hidden="false" customHeight="false" outlineLevel="0" collapsed="false">
      <c r="A21" s="9"/>
      <c r="B21" s="10"/>
      <c r="C21" s="10"/>
      <c r="D21" s="9"/>
      <c r="E21" s="9"/>
      <c r="F21" s="8" t="str">
        <f aca="false">IF(OR(D21="",E21=""),"",E21-D21)</f>
        <v/>
      </c>
      <c r="G21" s="10"/>
    </row>
    <row r="22" customFormat="false" ht="15" hidden="false" customHeight="false" outlineLevel="0" collapsed="false">
      <c r="A22" s="9"/>
      <c r="B22" s="10"/>
      <c r="C22" s="10"/>
      <c r="D22" s="9"/>
      <c r="E22" s="9"/>
      <c r="F22" s="8" t="str">
        <f aca="false">IF(OR(D22="",E22=""),"",E22-D22)</f>
        <v/>
      </c>
      <c r="G22" s="10"/>
    </row>
    <row r="23" customFormat="false" ht="15" hidden="false" customHeight="false" outlineLevel="0" collapsed="false">
      <c r="A23" s="9"/>
      <c r="B23" s="10"/>
      <c r="C23" s="10"/>
      <c r="D23" s="9"/>
      <c r="E23" s="9"/>
      <c r="F23" s="8" t="str">
        <f aca="false">IF(OR(D23="",E23=""),"",E23-D23)</f>
        <v/>
      </c>
      <c r="G23" s="10"/>
    </row>
    <row r="24" customFormat="false" ht="15" hidden="false" customHeight="false" outlineLevel="0" collapsed="false">
      <c r="A24" s="9"/>
      <c r="B24" s="10"/>
      <c r="C24" s="10"/>
      <c r="D24" s="9"/>
      <c r="E24" s="9"/>
      <c r="F24" s="8" t="str">
        <f aca="false">IF(OR(D24="",E24=""),"",E24-D24)</f>
        <v/>
      </c>
      <c r="G24" s="10"/>
    </row>
    <row r="25" customFormat="false" ht="15" hidden="false" customHeight="false" outlineLevel="0" collapsed="false">
      <c r="A25" s="9"/>
      <c r="B25" s="10"/>
      <c r="C25" s="10"/>
      <c r="D25" s="9"/>
      <c r="E25" s="9"/>
      <c r="F25" s="8" t="str">
        <f aca="false">IF(OR(D25="",E25=""),"",E25-D25)</f>
        <v/>
      </c>
      <c r="G25" s="10"/>
    </row>
    <row r="26" customFormat="false" ht="15" hidden="false" customHeight="false" outlineLevel="0" collapsed="false">
      <c r="A26" s="9"/>
      <c r="B26" s="10"/>
      <c r="C26" s="10"/>
      <c r="D26" s="9"/>
      <c r="E26" s="9"/>
      <c r="F26" s="8" t="str">
        <f aca="false">IF(OR(D26="",E26=""),"",E26-D26)</f>
        <v/>
      </c>
      <c r="G26" s="10"/>
    </row>
    <row r="27" customFormat="false" ht="15" hidden="false" customHeight="false" outlineLevel="0" collapsed="false">
      <c r="A27" s="9"/>
      <c r="B27" s="10"/>
      <c r="C27" s="10"/>
      <c r="D27" s="9"/>
      <c r="E27" s="9"/>
      <c r="F27" s="8" t="str">
        <f aca="false">IF(OR(D27="",E27=""),"",E27-D27)</f>
        <v/>
      </c>
      <c r="G27" s="10"/>
    </row>
    <row r="28" customFormat="false" ht="15" hidden="false" customHeight="false" outlineLevel="0" collapsed="false">
      <c r="A28" s="9"/>
      <c r="B28" s="10"/>
      <c r="C28" s="10"/>
      <c r="D28" s="9"/>
      <c r="E28" s="9"/>
      <c r="F28" s="8" t="str">
        <f aca="false">IF(OR(D28="",E28=""),"",E28-D28)</f>
        <v/>
      </c>
      <c r="G28" s="10"/>
    </row>
    <row r="29" customFormat="false" ht="15" hidden="false" customHeight="false" outlineLevel="0" collapsed="false">
      <c r="A29" s="9"/>
      <c r="B29" s="10"/>
      <c r="C29" s="10"/>
      <c r="D29" s="9"/>
      <c r="E29" s="9"/>
      <c r="F29" s="8" t="str">
        <f aca="false">IF(OR(D29="",E29=""),"",E29-D29)</f>
        <v/>
      </c>
      <c r="G29" s="10"/>
    </row>
    <row r="30" customFormat="false" ht="15" hidden="false" customHeight="false" outlineLevel="0" collapsed="false">
      <c r="A30" s="9"/>
      <c r="B30" s="10"/>
      <c r="C30" s="10"/>
      <c r="D30" s="9"/>
      <c r="E30" s="9"/>
      <c r="F30" s="8" t="str">
        <f aca="false">IF(OR(D30="",E30=""),"",E30-D30)</f>
        <v/>
      </c>
      <c r="G30" s="10"/>
    </row>
    <row r="31" customFormat="false" ht="15" hidden="false" customHeight="false" outlineLevel="0" collapsed="false">
      <c r="A31" s="9"/>
      <c r="B31" s="10"/>
      <c r="C31" s="10"/>
      <c r="D31" s="9"/>
      <c r="E31" s="9"/>
      <c r="F31" s="8" t="str">
        <f aca="false">IF(OR(D31="",E31=""),"",E31-D31)</f>
        <v/>
      </c>
      <c r="G31" s="10"/>
    </row>
    <row r="32" customFormat="false" ht="15" hidden="false" customHeight="false" outlineLevel="0" collapsed="false">
      <c r="A32" s="9"/>
      <c r="B32" s="10"/>
      <c r="C32" s="10"/>
      <c r="D32" s="9"/>
      <c r="E32" s="9"/>
      <c r="F32" s="8" t="str">
        <f aca="false">IF(OR(D32="",E32=""),"",E32-D32)</f>
        <v/>
      </c>
      <c r="G32" s="10"/>
    </row>
    <row r="33" customFormat="false" ht="15" hidden="false" customHeight="false" outlineLevel="0" collapsed="false">
      <c r="A33" s="9"/>
      <c r="B33" s="10"/>
      <c r="C33" s="10"/>
      <c r="D33" s="9"/>
      <c r="E33" s="9"/>
      <c r="F33" s="8" t="str">
        <f aca="false">IF(OR(D33="",E33=""),"",E33-D33)</f>
        <v/>
      </c>
      <c r="G33" s="10"/>
    </row>
    <row r="34" customFormat="false" ht="15" hidden="false" customHeight="false" outlineLevel="0" collapsed="false">
      <c r="A34" s="9"/>
      <c r="B34" s="10"/>
      <c r="C34" s="10"/>
      <c r="D34" s="9"/>
      <c r="E34" s="9"/>
      <c r="F34" s="8" t="str">
        <f aca="false">IF(OR(D34="",E34=""),"",E34-D34)</f>
        <v/>
      </c>
      <c r="G34" s="10"/>
    </row>
    <row r="35" customFormat="false" ht="15" hidden="false" customHeight="false" outlineLevel="0" collapsed="false">
      <c r="A35" s="9"/>
      <c r="B35" s="10"/>
      <c r="C35" s="10"/>
      <c r="D35" s="9"/>
      <c r="E35" s="9"/>
      <c r="F35" s="8" t="str">
        <f aca="false">IF(OR(D35="",E35=""),"",E35-D35)</f>
        <v/>
      </c>
      <c r="G35" s="10"/>
    </row>
    <row r="36" customFormat="false" ht="15" hidden="false" customHeight="false" outlineLevel="0" collapsed="false">
      <c r="A36" s="9"/>
      <c r="B36" s="10"/>
      <c r="C36" s="10"/>
      <c r="D36" s="9"/>
      <c r="E36" s="9"/>
      <c r="F36" s="8" t="str">
        <f aca="false">IF(OR(D36="",E36=""),"",E36-D36)</f>
        <v/>
      </c>
      <c r="G36" s="10"/>
    </row>
    <row r="38" customFormat="false" ht="15" hidden="false" customHeight="false" outlineLevel="0" collapsed="false">
      <c r="A38" s="4" t="s">
        <v>14</v>
      </c>
    </row>
    <row r="40" customFormat="false" ht="15" hidden="false" customHeight="false" outlineLevel="0" collapsed="false">
      <c r="A40" s="11" t="s">
        <v>15</v>
      </c>
    </row>
    <row r="41" customFormat="false" ht="15" hidden="false" customHeight="false" outlineLevel="0" collapsed="false">
      <c r="A41" s="12" t="s">
        <v>16</v>
      </c>
    </row>
  </sheetData>
  <dataValidations count="1">
    <dataValidation allowBlank="true" errorStyle="stop" operator="between" showDropDown="false" showErrorMessage="false" showInputMessage="false" sqref="B7:B36" type="list">
      <formula1>"Inscription initiale,Modification des statuts,Changement de direction,Transfert du siège,Dissolution,Autre"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B18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4"/>
    <col collapsed="false" customWidth="true" hidden="false" outlineLevel="0" max="3" min="3" style="0" width="26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17</v>
      </c>
    </row>
    <row r="3" customFormat="false" ht="15" hidden="false" customHeight="false" outlineLevel="0" collapsed="false">
      <c r="A3" s="3" t="s">
        <v>18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B5" s="13" t="s">
        <v>19</v>
      </c>
      <c r="C5" s="6" t="n">
        <v>46387</v>
      </c>
    </row>
    <row r="7" customFormat="false" ht="30" hidden="false" customHeight="true" outlineLevel="0" collapsed="false">
      <c r="A7" s="5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</row>
    <row r="8" customFormat="false" ht="23.85" hidden="false" customHeight="false" outlineLevel="0" collapsed="false">
      <c r="A8" s="8" t="n">
        <v>1</v>
      </c>
      <c r="B8" s="8" t="s">
        <v>26</v>
      </c>
      <c r="C8" s="8" t="s">
        <v>27</v>
      </c>
      <c r="D8" s="9"/>
      <c r="E8" s="7" t="s">
        <v>28</v>
      </c>
      <c r="F8" s="10"/>
    </row>
    <row r="9" customFormat="false" ht="23.85" hidden="false" customHeight="false" outlineLevel="0" collapsed="false">
      <c r="A9" s="8" t="n">
        <v>2</v>
      </c>
      <c r="B9" s="8" t="s">
        <v>29</v>
      </c>
      <c r="C9" s="8" t="s">
        <v>30</v>
      </c>
      <c r="D9" s="9"/>
      <c r="E9" s="10"/>
      <c r="F9" s="10"/>
    </row>
    <row r="10" customFormat="false" ht="15" hidden="false" customHeight="false" outlineLevel="0" collapsed="false">
      <c r="A10" s="8" t="n">
        <v>3</v>
      </c>
      <c r="B10" s="8" t="s">
        <v>31</v>
      </c>
      <c r="C10" s="8" t="s">
        <v>32</v>
      </c>
      <c r="D10" s="14" t="n">
        <f aca="false">C5+120</f>
        <v>46507</v>
      </c>
      <c r="E10" s="10"/>
      <c r="F10" s="10"/>
    </row>
    <row r="11" customFormat="false" ht="15" hidden="false" customHeight="false" outlineLevel="0" collapsed="false">
      <c r="A11" s="8" t="n">
        <v>4</v>
      </c>
      <c r="B11" s="8" t="s">
        <v>33</v>
      </c>
      <c r="C11" s="8" t="s">
        <v>34</v>
      </c>
      <c r="D11" s="14" t="n">
        <f aca="false">C5+120</f>
        <v>46507</v>
      </c>
      <c r="E11" s="10"/>
      <c r="F11" s="10"/>
    </row>
    <row r="12" customFormat="false" ht="15" hidden="false" customHeight="false" outlineLevel="0" collapsed="false">
      <c r="A12" s="8" t="n">
        <v>5</v>
      </c>
      <c r="B12" s="8" t="s">
        <v>35</v>
      </c>
      <c r="C12" s="8" t="s">
        <v>36</v>
      </c>
      <c r="D12" s="14" t="n">
        <f aca="false">C5+180</f>
        <v>46567</v>
      </c>
      <c r="E12" s="10"/>
      <c r="F12" s="10"/>
    </row>
    <row r="13" customFormat="false" ht="23.85" hidden="false" customHeight="false" outlineLevel="0" collapsed="false">
      <c r="A13" s="8" t="n">
        <v>6</v>
      </c>
      <c r="B13" s="8" t="s">
        <v>37</v>
      </c>
      <c r="C13" s="8" t="s">
        <v>38</v>
      </c>
      <c r="D13" s="9"/>
      <c r="E13" s="10"/>
      <c r="F13" s="10"/>
    </row>
    <row r="14" customFormat="false" ht="15" hidden="false" customHeight="false" outlineLevel="0" collapsed="false">
      <c r="A14" s="8" t="n">
        <v>7</v>
      </c>
      <c r="B14" s="8" t="s">
        <v>39</v>
      </c>
      <c r="C14" s="8" t="s">
        <v>40</v>
      </c>
      <c r="D14" s="14" t="n">
        <f aca="false">C5+1</f>
        <v>46388</v>
      </c>
      <c r="E14" s="10"/>
      <c r="F14" s="10"/>
    </row>
    <row r="15" customFormat="false" ht="15" hidden="false" customHeight="false" outlineLevel="0" collapsed="false">
      <c r="A15" s="8" t="n">
        <v>8</v>
      </c>
      <c r="B15" s="8" t="s">
        <v>41</v>
      </c>
      <c r="C15" s="8" t="s">
        <v>42</v>
      </c>
      <c r="D15" s="9"/>
      <c r="E15" s="10"/>
      <c r="F15" s="10"/>
    </row>
    <row r="16" customFormat="false" ht="15" hidden="false" customHeight="false" outlineLevel="0" collapsed="false">
      <c r="A16" s="8" t="n">
        <v>9</v>
      </c>
      <c r="B16" s="8" t="s">
        <v>43</v>
      </c>
      <c r="C16" s="8" t="s">
        <v>44</v>
      </c>
      <c r="D16" s="9"/>
      <c r="E16" s="10"/>
      <c r="F16" s="10"/>
    </row>
    <row r="17" customFormat="false" ht="15" hidden="false" customHeight="false" outlineLevel="0" collapsed="false">
      <c r="A17" s="8" t="n">
        <v>10</v>
      </c>
      <c r="B17" s="8" t="s">
        <v>45</v>
      </c>
      <c r="C17" s="8" t="s">
        <v>46</v>
      </c>
      <c r="D17" s="9"/>
      <c r="E17" s="10"/>
      <c r="F17" s="10"/>
    </row>
    <row r="19" customFormat="false" ht="15" hidden="false" customHeight="false" outlineLevel="0" collapsed="false">
      <c r="B19" s="15" t="s">
        <v>47</v>
      </c>
      <c r="E19" s="13" t="n">
        <f aca="false">COUNTIF(E8:E17,"Non")</f>
        <v>0</v>
      </c>
    </row>
    <row r="20" customFormat="false" ht="15" hidden="false" customHeight="false" outlineLevel="0" collapsed="false">
      <c r="B20" s="4" t="s">
        <v>48</v>
      </c>
    </row>
    <row r="23" customFormat="false" ht="15" hidden="false" customHeight="false" outlineLevel="0" collapsed="false">
      <c r="A23" s="11" t="s">
        <v>15</v>
      </c>
    </row>
    <row r="24" customFormat="false" ht="15" hidden="false" customHeight="false" outlineLevel="0" collapsed="false">
      <c r="A24" s="12" t="s">
        <v>16</v>
      </c>
    </row>
  </sheetData>
  <conditionalFormatting sqref="E8:E17">
    <cfRule type="expression" priority="2" aboveAverage="0" equalAverage="0" bottom="0" percent="0" rank="0" text="" dxfId="0">
      <formula>E8="Non"</formula>
    </cfRule>
  </conditionalFormatting>
  <dataValidations count="1">
    <dataValidation allowBlank="true" errorStyle="stop" operator="between" showDropDown="false" showErrorMessage="false" showInputMessage="false" sqref="E8:E17" type="list">
      <formula1>"Oui,Non,Sans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B18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2" min="2" style="0" width="20"/>
    <col collapsed="false" customWidth="true" hidden="false" outlineLevel="0" max="3" min="3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49</v>
      </c>
    </row>
    <row r="3" customFormat="false" ht="15" hidden="false" customHeight="false" outlineLevel="0" collapsed="false">
      <c r="A3" s="3" t="s">
        <v>50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51</v>
      </c>
      <c r="B6" s="5" t="s">
        <v>52</v>
      </c>
      <c r="C6" s="5" t="s">
        <v>25</v>
      </c>
    </row>
    <row r="7" customFormat="false" ht="15" hidden="false" customHeight="false" outlineLevel="0" collapsed="false">
      <c r="A7" s="8" t="s">
        <v>53</v>
      </c>
      <c r="B7" s="7" t="s">
        <v>54</v>
      </c>
    </row>
    <row r="8" customFormat="false" ht="15" hidden="false" customHeight="false" outlineLevel="0" collapsed="false">
      <c r="A8" s="8" t="s">
        <v>55</v>
      </c>
      <c r="B8" s="16" t="n">
        <v>12000</v>
      </c>
    </row>
    <row r="9" customFormat="false" ht="15" hidden="false" customHeight="false" outlineLevel="0" collapsed="false">
      <c r="A9" s="8" t="s">
        <v>56</v>
      </c>
      <c r="B9" s="16" t="n">
        <v>160000</v>
      </c>
    </row>
    <row r="10" customFormat="false" ht="15" hidden="false" customHeight="false" outlineLevel="0" collapsed="false">
      <c r="A10" s="8" t="s">
        <v>57</v>
      </c>
      <c r="B10" s="7" t="s">
        <v>28</v>
      </c>
    </row>
    <row r="11" customFormat="false" ht="15" hidden="false" customHeight="false" outlineLevel="0" collapsed="false">
      <c r="A11" s="8" t="s">
        <v>58</v>
      </c>
      <c r="B11" s="16" t="n">
        <v>90000</v>
      </c>
    </row>
    <row r="12" customFormat="false" ht="15" hidden="false" customHeight="false" outlineLevel="0" collapsed="false">
      <c r="A12" s="8" t="s">
        <v>59</v>
      </c>
      <c r="B12" s="7" t="s">
        <v>60</v>
      </c>
    </row>
    <row r="13" customFormat="false" ht="15" hidden="false" customHeight="false" outlineLevel="0" collapsed="false">
      <c r="A13" s="8" t="s">
        <v>61</v>
      </c>
      <c r="B13" s="16" t="n">
        <v>0</v>
      </c>
    </row>
    <row r="15" customFormat="false" ht="30" hidden="false" customHeight="true" outlineLevel="0" collapsed="false">
      <c r="A15" s="5" t="s">
        <v>62</v>
      </c>
      <c r="B15" s="5" t="s">
        <v>63</v>
      </c>
      <c r="C15" s="5" t="s">
        <v>64</v>
      </c>
    </row>
    <row r="16" customFormat="false" ht="23.85" hidden="false" customHeight="false" outlineLevel="0" collapsed="false">
      <c r="A16" s="8" t="s">
        <v>65</v>
      </c>
      <c r="B16" s="17" t="str">
        <f aca="false">IF(AND(B7="Mixte",B10="Oui"),"Oui","Non")</f>
        <v>Oui</v>
      </c>
      <c r="C16" s="8" t="s">
        <v>66</v>
      </c>
    </row>
    <row r="17" customFormat="false" ht="23.85" hidden="false" customHeight="false" outlineLevel="0" collapsed="false">
      <c r="A17" s="8" t="s">
        <v>67</v>
      </c>
      <c r="B17" s="17" t="str">
        <f aca="false">IF(B8&gt;23000,"Oui","Non")</f>
        <v>Non</v>
      </c>
      <c r="C17" s="8" t="s">
        <v>68</v>
      </c>
    </row>
    <row r="18" customFormat="false" ht="23.85" hidden="false" customHeight="false" outlineLevel="0" collapsed="false">
      <c r="A18" s="8" t="s">
        <v>69</v>
      </c>
      <c r="B18" s="17" t="str">
        <f aca="false">IF(AND(B7="Mixte",B9&gt;100000),"Oui","Non")</f>
        <v>Oui</v>
      </c>
      <c r="C18" s="8" t="s">
        <v>70</v>
      </c>
    </row>
    <row r="19" customFormat="false" ht="15" hidden="false" customHeight="false" outlineLevel="0" collapsed="false">
      <c r="A19" s="8" t="s">
        <v>71</v>
      </c>
      <c r="B19" s="17" t="str">
        <f aca="false">IF(B12="Oui","Oui","Non")</f>
        <v>Non</v>
      </c>
      <c r="C19" s="8" t="s">
        <v>72</v>
      </c>
    </row>
    <row r="20" customFormat="false" ht="15" hidden="false" customHeight="false" outlineLevel="0" collapsed="false">
      <c r="A20" s="8" t="s">
        <v>73</v>
      </c>
      <c r="B20" s="17" t="str">
        <f aca="false">IF(B11&gt;153000,"Oui","Non")</f>
        <v>Non</v>
      </c>
      <c r="C20" s="8" t="s">
        <v>74</v>
      </c>
    </row>
    <row r="22" customFormat="false" ht="15" hidden="false" customHeight="false" outlineLevel="0" collapsed="false">
      <c r="A22" s="15" t="s">
        <v>75</v>
      </c>
      <c r="B22" s="13" t="str">
        <f aca="false">IF(COUNTIF(B16:B20,"Oui")&gt;0,"Commissaire aux comptes obligatoire","Non obligatoire")</f>
        <v>Commissaire aux comptes obligatoire</v>
      </c>
      <c r="C22" s="13"/>
    </row>
    <row r="23" customFormat="false" ht="26.85" hidden="false" customHeight="false" outlineLevel="0" collapsed="false">
      <c r="A23" s="13" t="s">
        <v>76</v>
      </c>
      <c r="B23" s="13" t="str">
        <f aca="false">IF(AND(B7="Mixte",B13&gt;50000),"Obligatoire","Non")</f>
        <v>Non</v>
      </c>
    </row>
    <row r="25" customFormat="false" ht="15" hidden="false" customHeight="false" outlineLevel="0" collapsed="false">
      <c r="A25" s="4" t="s">
        <v>77</v>
      </c>
    </row>
    <row r="27" customFormat="false" ht="15" hidden="false" customHeight="false" outlineLevel="0" collapsed="false">
      <c r="A27" s="11" t="s">
        <v>15</v>
      </c>
    </row>
    <row r="28" customFormat="false" ht="15" hidden="false" customHeight="false" outlineLevel="0" collapsed="false">
      <c r="A28" s="12" t="s">
        <v>16</v>
      </c>
    </row>
  </sheetData>
  <mergeCells count="1">
    <mergeCell ref="B22:C22"/>
  </mergeCells>
  <conditionalFormatting sqref="B16:B20">
    <cfRule type="expression" priority="2" aboveAverage="0" equalAverage="0" bottom="0" percent="0" rank="0" text="" dxfId="1">
      <formula>B16="Oui"</formula>
    </cfRule>
  </conditionalFormatting>
  <dataValidations count="2">
    <dataValidation allowBlank="false" errorStyle="stop" operator="between" showDropDown="false" showErrorMessage="false" showInputMessage="false" sqref="B7" type="list">
      <formula1>"Exclusivement cultuel,Mixte"</formula1>
      <formula2>0</formula2>
    </dataValidation>
    <dataValidation allowBlank="false" errorStyle="stop" operator="between" showDropDown="false" showErrorMessage="false" showInputMessage="false" sqref="B10 B12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B18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2026-09-25T12:44:43Z</dcterms:created>
  <dc:creator>openpyxl</dc:creator>
  <dc:description/>
  <dc:language>en-US</dc:language>
  <cp:lastModifiedBy/>
  <dcterms:modified xsi:type="dcterms:W3CDTF">2026-09-25T12:44:43Z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