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ctivités" sheetId="1" state="visible" r:id="rId3"/>
    <sheet name="Synthèse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<sst xmlns="http://schemas.openxmlformats.org/spreadsheetml/2006/main" count="37" uniqueCount="33">
  <si>
    <t xml:space="preserve">OUTIL A06 · MON ASSO CULTUELLE</t>
  </si>
  <si>
    <t xml:space="preserve">Grille d’auto-diagnostic de la qualité cultuelle</t>
  </si>
  <si>
    <t xml:space="preserve">Inventaire des activités réelles de l’association cultuelle (loi de 1905) et repérage de celles qui menacent sa qualification.</t>
  </si>
  <si>
    <t xml:space="preserve">Légende : cellules jaunes = à remplir ; cellules blanches = calcul automatique ; ligne en gris italique = exemple à effacer.</t>
  </si>
  <si>
    <t xml:space="preserve">Activité</t>
  </si>
  <si>
    <t xml:space="preserve">Description courte</t>
  </si>
  <si>
    <t xml:space="preserve">Fréquence</t>
  </si>
  <si>
    <t xml:space="preserve">Public</t>
  </si>
  <si>
    <t xml:space="preserve">Recettes annuelles (€)</t>
  </si>
  <si>
    <t xml:space="preserve">Nature</t>
  </si>
  <si>
    <t xml:space="preserve">Risque</t>
  </si>
  <si>
    <t xml:space="preserve">Action décidée</t>
  </si>
  <si>
    <t xml:space="preserve">Vestiaire solidaire (exemple)</t>
  </si>
  <si>
    <t xml:space="preserve">Distribution de vêtements, 2 après-midi par semaine</t>
  </si>
  <si>
    <t xml:space="preserve">Hebdomadaire</t>
  </si>
  <si>
    <t xml:space="preserve">Ouvert à tous</t>
  </si>
  <si>
    <t xml:space="preserve">Non cultuelle</t>
  </si>
  <si>
    <t xml:space="preserve">Transférer à l’association 1901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</si>
  <si>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</si>
  <si>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A06 Grille d’auto-diagnostic de la qualité cultuelle — version 2026-09 — monassocultuelle.com</t>
  </si>
  <si>
    <t xml:space="preserve">Synthèse du diagnostic</t>
  </si>
  <si>
    <t xml:space="preserve">Calculée automatiquement à partir de l’onglet « Activités ».</t>
  </si>
  <si>
    <t xml:space="preserve">Indicateur</t>
  </si>
  <si>
    <t xml:space="preserve">Valeur</t>
  </si>
  <si>
    <t xml:space="preserve">Nombre d’activités recensées</t>
  </si>
  <si>
    <t xml:space="preserve">Activités cultuelles</t>
  </si>
  <si>
    <t xml:space="preserve">Activités accessoires liées au culte</t>
  </si>
  <si>
    <t xml:space="preserve">Activités non cultuelles (risque élevé)</t>
  </si>
  <si>
    <t xml:space="preserve">Recettes totales des activités (€)</t>
  </si>
  <si>
    <t xml:space="preserve">Recettes des activités non cultuelles (€)</t>
  </si>
  <si>
    <t xml:space="preserve">Part des recettes non cultuelles</t>
  </si>
  <si>
    <t xml:space="preserve">Verdict</t>
  </si>
  <si>
    <t xml:space="preserve">Rappel : une activité non cultuelle (sociale, éducative, culturelle, commerciale, location régulière) doit être transférée à une autre structure, cessée, ou réduite à un caractère strictement accessoire. Loi du 9 décembre 1905, art. 19 ; CE, avis du 24 octobre 1997 ; CE, 23 juin 2000, n° 215109.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</si>
</sst>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&quot; €&quot;;\-#,##0&quot; €&quot;;\-"/>
    <numFmt numFmtId="166" formatCode="#,##0&quot; €&quot;"/>
    <numFmt numFmtId="167" formatCode="0.0%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sz val="10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b val="true"/>
      <sz val="11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0B3A6E"/>
        <bgColor rgb="FF082B50"/>
      </patternFill>
    </fill>
    <fill>
      <patternFill patternType="solid">
        <fgColor rgb="FFFFF9DB"/>
        <bgColor rgb="FFFDF4E1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name val="Arial"/>
        <charset val="1"/>
        <family val="0"/>
        <b val="1"/>
        <color rgb="FFB91C1C"/>
      </font>
      <fill>
        <patternFill>
          <bgColor rgb="FFFDE2E1"/>
        </patternFill>
      </fill>
    </dxf>
    <dxf>
      <fill>
        <patternFill>
          <bgColor rgb="FFFDF4E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CCFFFF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DF4E1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B91C1C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3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6" topLeftCell="A7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2" min="2" style="0" width="26"/>
    <col collapsed="false" customWidth="true" hidden="false" outlineLevel="0" max="3" min="3" style="0" width="16"/>
    <col collapsed="false" customWidth="true" hidden="false" outlineLevel="0" max="4" min="4" style="0" width="18"/>
    <col collapsed="false" customWidth="true" hidden="false" outlineLevel="0" max="5" min="5" style="0" width="14"/>
    <col collapsed="false" customWidth="true" hidden="false" outlineLevel="0" max="6" min="6" style="0" width="22"/>
    <col collapsed="false" customWidth="true" hidden="false" outlineLevel="0" max="7" min="7" style="0" width="16"/>
    <col collapsed="false" customWidth="true" hidden="false" outlineLevel="0" max="8" min="8" style="0" width="3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</row>
    <row r="7" customFormat="false" ht="23.85" hidden="false" customHeight="false" outlineLevel="0" collapsed="false">
      <c r="A7" s="6" t="s">
        <v>12</v>
      </c>
      <c r="B7" s="6" t="s">
        <v>13</v>
      </c>
      <c r="C7" s="6" t="s">
        <v>14</v>
      </c>
      <c r="D7" s="6" t="s">
        <v>15</v>
      </c>
      <c r="E7" s="7" t="n">
        <v>1200</v>
      </c>
      <c r="F7" s="6" t="s">
        <v>16</v>
      </c>
      <c r="G7" s="8" t="str">
        <f aca="false">IF(F7="","",IF(F7="Non cultuelle","Élevé",IF(AND(F7="Accessoire lié au culte",D7="Ouvert à tous"),"À surveiller",IF(F7="Accessoire lié au culte","Faible à surveiller","Faible"))))</f>
        <v>Élevé</v>
      </c>
      <c r="H7" s="6" t="s">
        <v>17</v>
      </c>
    </row>
    <row r="8" customFormat="false" ht="15" hidden="false" customHeight="false" outlineLevel="0" collapsed="false">
      <c r="A8" s="9"/>
      <c r="B8" s="9"/>
      <c r="C8" s="9"/>
      <c r="D8" s="9"/>
      <c r="E8" s="10"/>
      <c r="F8" s="9"/>
      <c r="G8" s="11" t="str">
        <f aca="false">IF(F8="","",IF(F8="Non cultuelle","Élevé",IF(AND(F8="Accessoire lié au culte",D8="Ouvert à tous"),"À surveiller",IF(F8="Accessoire lié au culte","Faible à surveiller","Faible"))))</f>
        <v/>
      </c>
      <c r="H8" s="9"/>
    </row>
    <row r="9" customFormat="false" ht="15" hidden="false" customHeight="false" outlineLevel="0" collapsed="false">
      <c r="A9" s="9"/>
      <c r="B9" s="9"/>
      <c r="C9" s="9"/>
      <c r="D9" s="9"/>
      <c r="E9" s="10"/>
      <c r="F9" s="9"/>
      <c r="G9" s="11" t="str">
        <f aca="false">IF(F9="","",IF(F9="Non cultuelle","Élevé",IF(AND(F9="Accessoire lié au culte",D9="Ouvert à tous"),"À surveiller",IF(F9="Accessoire lié au culte","Faible à surveiller","Faible"))))</f>
        <v/>
      </c>
      <c r="H9" s="9"/>
    </row>
    <row r="10" customFormat="false" ht="15" hidden="false" customHeight="false" outlineLevel="0" collapsed="false">
      <c r="A10" s="9"/>
      <c r="B10" s="9"/>
      <c r="C10" s="9"/>
      <c r="D10" s="9"/>
      <c r="E10" s="10"/>
      <c r="F10" s="9"/>
      <c r="G10" s="11" t="str">
        <f aca="false">IF(F10="","",IF(F10="Non cultuelle","Élevé",IF(AND(F10="Accessoire lié au culte",D10="Ouvert à tous"),"À surveiller",IF(F10="Accessoire lié au culte","Faible à surveiller","Faible"))))</f>
        <v/>
      </c>
      <c r="H10" s="9"/>
    </row>
    <row r="11" customFormat="false" ht="15" hidden="false" customHeight="false" outlineLevel="0" collapsed="false">
      <c r="A11" s="9"/>
      <c r="B11" s="9"/>
      <c r="C11" s="9"/>
      <c r="D11" s="9"/>
      <c r="E11" s="10"/>
      <c r="F11" s="9"/>
      <c r="G11" s="11" t="str">
        <f aca="false">IF(F11="","",IF(F11="Non cultuelle","Élevé",IF(AND(F11="Accessoire lié au culte",D11="Ouvert à tous"),"À surveiller",IF(F11="Accessoire lié au culte","Faible à surveiller","Faible"))))</f>
        <v/>
      </c>
      <c r="H11" s="9"/>
    </row>
    <row r="12" customFormat="false" ht="15" hidden="false" customHeight="false" outlineLevel="0" collapsed="false">
      <c r="A12" s="9"/>
      <c r="B12" s="9"/>
      <c r="C12" s="9"/>
      <c r="D12" s="9"/>
      <c r="E12" s="10"/>
      <c r="F12" s="9"/>
      <c r="G12" s="11" t="str">
        <f aca="false">IF(F12="","",IF(F12="Non cultuelle","Élevé",IF(AND(F12="Accessoire lié au culte",D12="Ouvert à tous"),"À surveiller",IF(F12="Accessoire lié au culte","Faible à surveiller","Faible"))))</f>
        <v/>
      </c>
      <c r="H12" s="9"/>
    </row>
    <row r="13" customFormat="false" ht="15" hidden="false" customHeight="false" outlineLevel="0" collapsed="false">
      <c r="A13" s="9"/>
      <c r="B13" s="9"/>
      <c r="C13" s="9"/>
      <c r="D13" s="9"/>
      <c r="E13" s="10"/>
      <c r="F13" s="9"/>
      <c r="G13" s="11" t="str">
        <f aca="false">IF(F13="","",IF(F13="Non cultuelle","Élevé",IF(AND(F13="Accessoire lié au culte",D13="Ouvert à tous"),"À surveiller",IF(F13="Accessoire lié au culte","Faible à surveiller","Faible"))))</f>
        <v/>
      </c>
      <c r="H13" s="9"/>
    </row>
    <row r="14" customFormat="false" ht="15" hidden="false" customHeight="false" outlineLevel="0" collapsed="false">
      <c r="A14" s="9"/>
      <c r="B14" s="9"/>
      <c r="C14" s="9"/>
      <c r="D14" s="9"/>
      <c r="E14" s="10"/>
      <c r="F14" s="9"/>
      <c r="G14" s="11" t="str">
        <f aca="false">IF(F14="","",IF(F14="Non cultuelle","Élevé",IF(AND(F14="Accessoire lié au culte",D14="Ouvert à tous"),"À surveiller",IF(F14="Accessoire lié au culte","Faible à surveiller","Faible"))))</f>
        <v/>
      </c>
      <c r="H14" s="9"/>
    </row>
    <row r="15" customFormat="false" ht="15" hidden="false" customHeight="false" outlineLevel="0" collapsed="false">
      <c r="A15" s="9"/>
      <c r="B15" s="9"/>
      <c r="C15" s="9"/>
      <c r="D15" s="9"/>
      <c r="E15" s="10"/>
      <c r="F15" s="9"/>
      <c r="G15" s="11" t="str">
        <f aca="false">IF(F15="","",IF(F15="Non cultuelle","Élevé",IF(AND(F15="Accessoire lié au culte",D15="Ouvert à tous"),"À surveiller",IF(F15="Accessoire lié au culte","Faible à surveiller","Faible"))))</f>
        <v/>
      </c>
      <c r="H15" s="9"/>
    </row>
    <row r="16" customFormat="false" ht="15" hidden="false" customHeight="false" outlineLevel="0" collapsed="false">
      <c r="A16" s="9"/>
      <c r="B16" s="9"/>
      <c r="C16" s="9"/>
      <c r="D16" s="9"/>
      <c r="E16" s="10"/>
      <c r="F16" s="9"/>
      <c r="G16" s="11" t="str">
        <f aca="false">IF(F16="","",IF(F16="Non cultuelle","Élevé",IF(AND(F16="Accessoire lié au culte",D16="Ouvert à tous"),"À surveiller",IF(F16="Accessoire lié au culte","Faible à surveiller","Faible"))))</f>
        <v/>
      </c>
      <c r="H16" s="9"/>
    </row>
    <row r="17" customFormat="false" ht="15" hidden="false" customHeight="false" outlineLevel="0" collapsed="false">
      <c r="A17" s="9"/>
      <c r="B17" s="9"/>
      <c r="C17" s="9"/>
      <c r="D17" s="9"/>
      <c r="E17" s="10"/>
      <c r="F17" s="9"/>
      <c r="G17" s="11" t="str">
        <f aca="false">IF(F17="","",IF(F17="Non cultuelle","Élevé",IF(AND(F17="Accessoire lié au culte",D17="Ouvert à tous"),"À surveiller",IF(F17="Accessoire lié au culte","Faible à surveiller","Faible"))))</f>
        <v/>
      </c>
      <c r="H17" s="9"/>
    </row>
    <row r="18" customFormat="false" ht="15" hidden="false" customHeight="false" outlineLevel="0" collapsed="false">
      <c r="A18" s="9"/>
      <c r="B18" s="9"/>
      <c r="C18" s="9"/>
      <c r="D18" s="9"/>
      <c r="E18" s="10"/>
      <c r="F18" s="9"/>
      <c r="G18" s="11" t="str">
        <f aca="false">IF(F18="","",IF(F18="Non cultuelle","Élevé",IF(AND(F18="Accessoire lié au culte",D18="Ouvert à tous"),"À surveiller",IF(F18="Accessoire lié au culte","Faible à surveiller","Faible"))))</f>
        <v/>
      </c>
      <c r="H18" s="9"/>
    </row>
    <row r="19" customFormat="false" ht="15" hidden="false" customHeight="false" outlineLevel="0" collapsed="false">
      <c r="A19" s="9"/>
      <c r="B19" s="9"/>
      <c r="C19" s="9"/>
      <c r="D19" s="9"/>
      <c r="E19" s="10"/>
      <c r="F19" s="9"/>
      <c r="G19" s="11" t="str">
        <f aca="false">IF(F19="","",IF(F19="Non cultuelle","Élevé",IF(AND(F19="Accessoire lié au culte",D19="Ouvert à tous"),"À surveiller",IF(F19="Accessoire lié au culte","Faible à surveiller","Faible"))))</f>
        <v/>
      </c>
      <c r="H19" s="9"/>
    </row>
    <row r="20" customFormat="false" ht="15" hidden="false" customHeight="false" outlineLevel="0" collapsed="false">
      <c r="A20" s="9"/>
      <c r="B20" s="9"/>
      <c r="C20" s="9"/>
      <c r="D20" s="9"/>
      <c r="E20" s="10"/>
      <c r="F20" s="9"/>
      <c r="G20" s="11" t="str">
        <f aca="false">IF(F20="","",IF(F20="Non cultuelle","Élevé",IF(AND(F20="Accessoire lié au culte",D20="Ouvert à tous"),"À surveiller",IF(F20="Accessoire lié au culte","Faible à surveiller","Faible"))))</f>
        <v/>
      </c>
      <c r="H20" s="9"/>
    </row>
    <row r="21" customFormat="false" ht="15" hidden="false" customHeight="false" outlineLevel="0" collapsed="false">
      <c r="A21" s="9"/>
      <c r="B21" s="9"/>
      <c r="C21" s="9"/>
      <c r="D21" s="9"/>
      <c r="E21" s="10"/>
      <c r="F21" s="9"/>
      <c r="G21" s="11" t="str">
        <f aca="false">IF(F21="","",IF(F21="Non cultuelle","Élevé",IF(AND(F21="Accessoire lié au culte",D21="Ouvert à tous"),"À surveiller",IF(F21="Accessoire lié au culte","Faible à surveiller","Faible"))))</f>
        <v/>
      </c>
      <c r="H21" s="9"/>
    </row>
    <row r="22" customFormat="false" ht="15" hidden="false" customHeight="false" outlineLevel="0" collapsed="false">
      <c r="A22" s="9"/>
      <c r="B22" s="9"/>
      <c r="C22" s="9"/>
      <c r="D22" s="9"/>
      <c r="E22" s="10"/>
      <c r="F22" s="9"/>
      <c r="G22" s="11" t="str">
        <f aca="false">IF(F22="","",IF(F22="Non cultuelle","Élevé",IF(AND(F22="Accessoire lié au culte",D22="Ouvert à tous"),"À surveiller",IF(F22="Accessoire lié au culte","Faible à surveiller","Faible"))))</f>
        <v/>
      </c>
      <c r="H22" s="9"/>
    </row>
    <row r="23" customFormat="false" ht="15" hidden="false" customHeight="false" outlineLevel="0" collapsed="false">
      <c r="A23" s="9"/>
      <c r="B23" s="9"/>
      <c r="C23" s="9"/>
      <c r="D23" s="9"/>
      <c r="E23" s="10"/>
      <c r="F23" s="9"/>
      <c r="G23" s="11" t="str">
        <f aca="false">IF(F23="","",IF(F23="Non cultuelle","Élevé",IF(AND(F23="Accessoire lié au culte",D23="Ouvert à tous"),"À surveiller",IF(F23="Accessoire lié au culte","Faible à surveiller","Faible"))))</f>
        <v/>
      </c>
      <c r="H23" s="9"/>
    </row>
    <row r="24" customFormat="false" ht="15" hidden="false" customHeight="false" outlineLevel="0" collapsed="false">
      <c r="A24" s="9"/>
      <c r="B24" s="9"/>
      <c r="C24" s="9"/>
      <c r="D24" s="9"/>
      <c r="E24" s="10"/>
      <c r="F24" s="9"/>
      <c r="G24" s="11" t="str">
        <f aca="false">IF(F24="","",IF(F24="Non cultuelle","Élevé",IF(AND(F24="Accessoire lié au culte",D24="Ouvert à tous"),"À surveiller",IF(F24="Accessoire lié au culte","Faible à surveiller","Faible"))))</f>
        <v/>
      </c>
      <c r="H24" s="9"/>
    </row>
    <row r="25" customFormat="false" ht="15" hidden="false" customHeight="false" outlineLevel="0" collapsed="false">
      <c r="A25" s="9"/>
      <c r="B25" s="9"/>
      <c r="C25" s="9"/>
      <c r="D25" s="9"/>
      <c r="E25" s="10"/>
      <c r="F25" s="9"/>
      <c r="G25" s="11" t="str">
        <f aca="false">IF(F25="","",IF(F25="Non cultuelle","Élevé",IF(AND(F25="Accessoire lié au culte",D25="Ouvert à tous"),"À surveiller",IF(F25="Accessoire lié au culte","Faible à surveiller","Faible"))))</f>
        <v/>
      </c>
      <c r="H25" s="9"/>
    </row>
    <row r="26" customFormat="false" ht="15" hidden="false" customHeight="false" outlineLevel="0" collapsed="false">
      <c r="A26" s="9"/>
      <c r="B26" s="9"/>
      <c r="C26" s="9"/>
      <c r="D26" s="9"/>
      <c r="E26" s="10"/>
      <c r="F26" s="9"/>
      <c r="G26" s="11" t="str">
        <f aca="false">IF(F26="","",IF(F26="Non cultuelle","Élevé",IF(AND(F26="Accessoire lié au culte",D26="Ouvert à tous"),"À surveiller",IF(F26="Accessoire lié au culte","Faible à surveiller","Faible"))))</f>
        <v/>
      </c>
      <c r="H26" s="9"/>
    </row>
    <row r="27" customFormat="false" ht="15" hidden="false" customHeight="false" outlineLevel="0" collapsed="false">
      <c r="A27" s="9"/>
      <c r="B27" s="9"/>
      <c r="C27" s="9"/>
      <c r="D27" s="9"/>
      <c r="E27" s="10"/>
      <c r="F27" s="9"/>
      <c r="G27" s="11" t="str">
        <f aca="false">IF(F27="","",IF(F27="Non cultuelle","Élevé",IF(AND(F27="Accessoire lié au culte",D27="Ouvert à tous"),"À surveiller",IF(F27="Accessoire lié au culte","Faible à surveiller","Faible"))))</f>
        <v/>
      </c>
      <c r="H27" s="9"/>
    </row>
    <row r="28" customFormat="false" ht="15" hidden="false" customHeight="false" outlineLevel="0" collapsed="false">
      <c r="A28" s="9"/>
      <c r="B28" s="9"/>
      <c r="C28" s="9"/>
      <c r="D28" s="9"/>
      <c r="E28" s="10"/>
      <c r="F28" s="9"/>
      <c r="G28" s="11" t="str">
        <f aca="false">IF(F28="","",IF(F28="Non cultuelle","Élevé",IF(AND(F28="Accessoire lié au culte",D28="Ouvert à tous"),"À surveiller",IF(F28="Accessoire lié au culte","Faible à surveiller","Faible"))))</f>
        <v/>
      </c>
      <c r="H28" s="9"/>
    </row>
    <row r="29" customFormat="false" ht="15" hidden="false" customHeight="false" outlineLevel="0" collapsed="false">
      <c r="A29" s="9"/>
      <c r="B29" s="9"/>
      <c r="C29" s="9"/>
      <c r="D29" s="9"/>
      <c r="E29" s="10"/>
      <c r="F29" s="9"/>
      <c r="G29" s="11" t="str">
        <f aca="false">IF(F29="","",IF(F29="Non cultuelle","Élevé",IF(AND(F29="Accessoire lié au culte",D29="Ouvert à tous"),"À surveiller",IF(F29="Accessoire lié au culte","Faible à surveiller","Faible"))))</f>
        <v/>
      </c>
      <c r="H29" s="9"/>
    </row>
    <row r="30" customFormat="false" ht="15" hidden="false" customHeight="false" outlineLevel="0" collapsed="false">
      <c r="A30" s="9"/>
      <c r="B30" s="9"/>
      <c r="C30" s="9"/>
      <c r="D30" s="9"/>
      <c r="E30" s="10"/>
      <c r="F30" s="9"/>
      <c r="G30" s="11" t="str">
        <f aca="false">IF(F30="","",IF(F30="Non cultuelle","Élevé",IF(AND(F30="Accessoire lié au culte",D30="Ouvert à tous"),"À surveiller",IF(F30="Accessoire lié au culte","Faible à surveiller","Faible"))))</f>
        <v/>
      </c>
      <c r="H30" s="9"/>
    </row>
    <row r="31" customFormat="false" ht="15" hidden="false" customHeight="false" outlineLevel="0" collapsed="false">
      <c r="A31" s="9"/>
      <c r="B31" s="9"/>
      <c r="C31" s="9"/>
      <c r="D31" s="9"/>
      <c r="E31" s="10"/>
      <c r="F31" s="9"/>
      <c r="G31" s="11" t="str">
        <f aca="false">IF(F31="","",IF(F31="Non cultuelle","Élevé",IF(AND(F31="Accessoire lié au culte",D31="Ouvert à tous"),"À surveiller",IF(F31="Accessoire lié au culte","Faible à surveiller","Faible"))))</f>
        <v/>
      </c>
      <c r="H31" s="9"/>
    </row>
    <row r="32" customFormat="false" ht="15" hidden="false" customHeight="false" outlineLevel="0" collapsed="false">
      <c r="A32" s="9"/>
      <c r="B32" s="9"/>
      <c r="C32" s="9"/>
      <c r="D32" s="9"/>
      <c r="E32" s="10"/>
      <c r="F32" s="9"/>
      <c r="G32" s="11" t="str">
        <f aca="false">IF(F32="","",IF(F32="Non cultuelle","Élevé",IF(AND(F32="Accessoire lié au culte",D32="Ouvert à tous"),"À surveiller",IF(F32="Accessoire lié au culte","Faible à surveiller","Faible"))))</f>
        <v/>
      </c>
      <c r="H32" s="9"/>
    </row>
    <row r="33" customFormat="false" ht="15" hidden="false" customHeight="false" outlineLevel="0" collapsed="false">
      <c r="A33" s="9"/>
      <c r="B33" s="9"/>
      <c r="C33" s="9"/>
      <c r="D33" s="9"/>
      <c r="E33" s="10"/>
      <c r="F33" s="9"/>
      <c r="G33" s="11" t="str">
        <f aca="false">IF(F33="","",IF(F33="Non cultuelle","Élevé",IF(AND(F33="Accessoire lié au culte",D33="Ouvert à tous"),"À surveiller",IF(F33="Accessoire lié au culte","Faible à surveiller","Faible"))))</f>
        <v/>
      </c>
      <c r="H33" s="9"/>
    </row>
    <row r="34" customFormat="false" ht="15" hidden="false" customHeight="false" outlineLevel="0" collapsed="false">
      <c r="A34" s="9"/>
      <c r="B34" s="9"/>
      <c r="C34" s="9"/>
      <c r="D34" s="9"/>
      <c r="E34" s="10"/>
      <c r="F34" s="9"/>
      <c r="G34" s="11" t="str">
        <f aca="false">IF(F34="","",IF(F34="Non cultuelle","Élevé",IF(AND(F34="Accessoire lié au culte",D34="Ouvert à tous"),"À surveiller",IF(F34="Accessoire lié au culte","Faible à surveiller","Faible"))))</f>
        <v/>
      </c>
      <c r="H34" s="9"/>
    </row>
    <row r="35" customFormat="false" ht="15" hidden="false" customHeight="false" outlineLevel="0" collapsed="false">
      <c r="A35" s="9"/>
      <c r="B35" s="9"/>
      <c r="C35" s="9"/>
      <c r="D35" s="9"/>
      <c r="E35" s="10"/>
      <c r="F35" s="9"/>
      <c r="G35" s="11" t="str">
        <f aca="false">IF(F35="","",IF(F35="Non cultuelle","Élevé",IF(AND(F35="Accessoire lié au culte",D35="Ouvert à tous"),"À surveiller",IF(F35="Accessoire lié au culte","Faible à surveiller","Faible"))))</f>
        <v/>
      </c>
      <c r="H35" s="9"/>
    </row>
    <row r="36" customFormat="false" ht="15" hidden="false" customHeight="false" outlineLevel="0" collapsed="false">
      <c r="A36" s="9"/>
      <c r="B36" s="9"/>
      <c r="C36" s="9"/>
      <c r="D36" s="9"/>
      <c r="E36" s="10"/>
      <c r="F36" s="9"/>
      <c r="G36" s="11" t="str">
        <f aca="false">IF(F36="","",IF(F36="Non cultuelle","Élevé",IF(AND(F36="Accessoire lié au culte",D36="Ouvert à tous"),"À surveiller",IF(F36="Accessoire lié au culte","Faible à surveiller","Faible"))))</f>
        <v/>
      </c>
      <c r="H36" s="9"/>
    </row>
    <row r="38" customFormat="false" ht="15" hidden="false" customHeight="false" outlineLevel="0" collapsed="false">
      <c r="A38" s="12" t="s">
        <v>18</v>
      </c>
    </row>
    <row r="39" customFormat="false" ht="15" hidden="false" customHeight="false" outlineLevel="0" collapsed="false">
      <c r="A39" s="13" t="s">
        <v>19</v>
      </c>
    </row>
  </sheetData>
  <conditionalFormatting sqref="G7:G36">
    <cfRule type="expression" priority="2" aboveAverage="0" equalAverage="0" bottom="0" percent="0" rank="0" text="" dxfId="0">
      <formula>G7="Élevé"</formula>
    </cfRule>
    <cfRule type="expression" priority="3" aboveAverage="0" equalAverage="0" bottom="0" percent="0" rank="0" text="" dxfId="1">
      <formula>LEFT(G7,11)="À surveiller"</formula>
    </cfRule>
  </conditionalFormatting>
  <dataValidations count="3">
    <dataValidation allowBlank="true" errorStyle="stop" operator="between" showDropDown="false" showErrorMessage="false" showInputMessage="false" sqref="F7:F36" type="list">
      <formula1>"Culte,Accessoire lié au culte,Non cultuelle"</formula1>
      <formula2>0</formula2>
    </dataValidation>
    <dataValidation allowBlank="true" errorStyle="stop" operator="between" showDropDown="false" showErrorMessage="false" showInputMessage="false" sqref="D7:D36" type="list">
      <formula1>"Membres et fidèles,Ouvert à tous"</formula1>
      <formula2>0</formula2>
    </dataValidation>
    <dataValidation allowBlank="true" errorStyle="stop" operator="between" showDropDown="false" showErrorMessage="false" showInputMessage="false" sqref="C7:C36" type="list">
      <formula1>"Hebdomadaire,Mensuelle,Annuelle,Occasionnelle"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A06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2"/>
    <col collapsed="false" customWidth="true" hidden="false" outlineLevel="0" max="2" min="2" style="0" width="46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20</v>
      </c>
    </row>
    <row r="3" customFormat="false" ht="15" hidden="false" customHeight="false" outlineLevel="0" collapsed="false">
      <c r="A3" s="3" t="s">
        <v>21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22</v>
      </c>
      <c r="B6" s="5" t="s">
        <v>23</v>
      </c>
    </row>
    <row r="7" customFormat="false" ht="15" hidden="false" customHeight="false" outlineLevel="0" collapsed="false">
      <c r="A7" s="11" t="s">
        <v>24</v>
      </c>
      <c r="B7" s="11" t="n">
        <f aca="false">COUNTA(Activités!A7:A36)</f>
        <v>1</v>
      </c>
    </row>
    <row r="8" customFormat="false" ht="15" hidden="false" customHeight="false" outlineLevel="0" collapsed="false">
      <c r="A8" s="11" t="s">
        <v>25</v>
      </c>
      <c r="B8" s="11" t="n">
        <f aca="false">COUNTIF(Activités!F7:F36,"Culte")</f>
        <v>0</v>
      </c>
    </row>
    <row r="9" customFormat="false" ht="15" hidden="false" customHeight="false" outlineLevel="0" collapsed="false">
      <c r="A9" s="11" t="s">
        <v>26</v>
      </c>
      <c r="B9" s="11" t="n">
        <f aca="false">COUNTIF(Activités!F7:F36,"Accessoire lié au culte")</f>
        <v>0</v>
      </c>
    </row>
    <row r="10" customFormat="false" ht="15" hidden="false" customHeight="false" outlineLevel="0" collapsed="false">
      <c r="A10" s="11" t="s">
        <v>27</v>
      </c>
      <c r="B10" s="11" t="n">
        <f aca="false">COUNTIF(Activités!F7:F36,"Non cultuelle")</f>
        <v>1</v>
      </c>
    </row>
    <row r="11" customFormat="false" ht="15" hidden="false" customHeight="false" outlineLevel="0" collapsed="false">
      <c r="A11" s="11" t="s">
        <v>28</v>
      </c>
      <c r="B11" s="14" t="n">
        <f aca="false">SUM(Activités!E7:E36)</f>
        <v>1200</v>
      </c>
    </row>
    <row r="12" customFormat="false" ht="15" hidden="false" customHeight="false" outlineLevel="0" collapsed="false">
      <c r="A12" s="11" t="s">
        <v>29</v>
      </c>
      <c r="B12" s="14" t="n">
        <f aca="false">SUMIF(Activités!F7:F36,"Non cultuelle",Activités!E7:E36)</f>
        <v>1200</v>
      </c>
    </row>
    <row r="13" customFormat="false" ht="15" hidden="false" customHeight="false" outlineLevel="0" collapsed="false">
      <c r="A13" s="11" t="s">
        <v>30</v>
      </c>
      <c r="B13" s="15" t="n">
        <f aca="false">IF(B11=0,0,B12/B11)</f>
        <v>1</v>
      </c>
    </row>
    <row r="15" customFormat="false" ht="26.85" hidden="false" customHeight="false" outlineLevel="0" collapsed="false">
      <c r="A15" s="16" t="s">
        <v>31</v>
      </c>
      <c r="B15" s="17" t="str">
        <f aca="false">IF(B10&gt;0,"À corriger : au moins une activité non cultuelle",IF(B9&gt;0,"À surveiller : activités accessoires à documenter","Conforme en apparence"))</f>
        <v>À corriger : au moins une activité non cultuelle</v>
      </c>
    </row>
    <row r="17" customFormat="false" ht="45" hidden="false" customHeight="true" outlineLevel="0" collapsed="false">
      <c r="A17" s="11" t="s">
        <v>32</v>
      </c>
      <c r="B17" s="11"/>
    </row>
    <row r="18" customFormat="false" ht="15" hidden="false" customHeight="false" outlineLevel="0" collapsed="false">
      <c r="A18" s="11"/>
      <c r="B18" s="11"/>
    </row>
    <row r="19" customFormat="false" ht="15" hidden="false" customHeight="false" outlineLevel="0" collapsed="false">
      <c r="A19" s="11"/>
      <c r="B19" s="11"/>
    </row>
    <row r="22" customFormat="false" ht="15" hidden="false" customHeight="false" outlineLevel="0" collapsed="false">
      <c r="A22" s="12" t="s">
        <v>18</v>
      </c>
    </row>
    <row r="23" customFormat="false" ht="15" hidden="false" customHeight="false" outlineLevel="0" collapsed="false">
      <c r="A23" s="13" t="s">
        <v>19</v>
      </c>
    </row>
  </sheetData>
  <mergeCells count="1">
    <mergeCell ref="A17:B19"/>
  </mergeCell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A06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2026-09-24T13:38:50Z</dcterms:created>
  <dc:creator>openpyxl</dc:creator>
  <dc:description/>
  <dc:language>en-US</dc:language>
  <cp:lastModifiedBy/>
  <dcterms:modified xsi:type="dcterms:W3CDTF">2026-09-24T13:38:50Z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